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<sst xmlns="http://schemas.openxmlformats.org/spreadsheetml/2006/main" count="86" uniqueCount="81">
  <si>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</si>
  <si>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</si>
  <si>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</si>
  <si>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</si>
  <si>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</si>
  <si>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</si>
  <si>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</si>
  <si>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</si>
  <si>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</si>
  <si>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</si>
  <si>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</si>
  <si>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</si>
  <si>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</si>
  <si>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</si>
  <si>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</si>
  <si>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</si>
  <si>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</si>
  <si>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</si>
  <si>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</si>
  <si>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</si>
  <si>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</si>
  <si>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</si>
  <si>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</si>
  <si>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</si>
  <si>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</si>
  <si>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</si>
  <si>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</si>
  <si>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</si>
  <si>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</si>
  <si>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</si>
  <si>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</si>
  <si>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</si>
  <si>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</si>
  <si>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</si>
  <si>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</si>
  <si>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</si>
  <si>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</si>
  <si>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</si>
  <si>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</si>
  <si>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</si>
  <si>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</si>
  <si>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</si>
  <si>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</si>
  <si>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</si>
  <si>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</si>
  <si>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</si>
  <si>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</si>
  <si>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</si>
  <si>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</si>
  <si>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</si>
  <si>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</si>
  <si>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</si>
  <si>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</si>
  <si>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</si>
  <si>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</si>
  <si>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</si>
  <si>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</si>
  <si>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</si>
  <si>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</si>
  <si>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</si>
  <si>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</si>
  <si>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</si>
  <si>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</si>
  <si>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</si>
  <si>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</si>
  <si>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</si>
  <si>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</si>
  <si>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</si>
  <si>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</si>
  <si>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</si>
  <si>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</si>
  <si>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</si>
  <si>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</si>
  <si>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</si>
  <si>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</si>
  <si>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</si>
  <si>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</si>
  <si>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</si>
  <si>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</si>
  <si>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</si>
  <si>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Sigurnost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</si>
</sst>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221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120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5000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45</v>
      </c>
      <c r="H7" s="5"/>
      <c r="I7" s="6"/>
      <c r="J7" s="5"/>
      <c r="K7" s="7">
        <f>G7/$G$23</f>
        <v>0.35442373326332371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21.05</v>
      </c>
      <c r="H8" s="5"/>
      <c r="I8" s="6"/>
      <c r="J8" s="5"/>
      <c r="K8" s="7">
        <f t="shared" ref="K8:K22" si="0">G8/$G$23</f>
        <v>0.16579154633762141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33.416666666666671</v>
      </c>
      <c r="H9" s="5"/>
      <c r="I9" s="6"/>
      <c r="J9" s="5"/>
      <c r="K9" s="7">
        <f t="shared" si="0"/>
        <v>0.2631924389603571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25</v>
      </c>
      <c r="H11" s="5"/>
      <c r="I11" s="6"/>
      <c r="J11" s="5"/>
      <c r="K11" s="7">
        <f t="shared" si="0"/>
        <v>0.19690207403517984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1</v>
      </c>
      <c r="H15" s="5"/>
      <c r="I15" s="6"/>
      <c r="J15" s="5"/>
      <c r="K15" s="7">
        <f t="shared" si="0"/>
        <v>7.876082961407193E-3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1.5</v>
      </c>
      <c r="H21" s="5"/>
      <c r="I21" s="6"/>
      <c r="J21" s="5"/>
      <c r="K21" s="7">
        <f t="shared" si="0"/>
        <v>1.1814124442110789E-2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126.96666666666667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4.2322222222222221</v>
      </c>
      <c r="I25" s="20" t="s">
        <v>32</v>
      </c>
      <c r="J25" s="21">
        <f>G23/25</f>
        <v>5.0786666666666669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Sigurnost u rudarstvu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81.966666666666669</v>
      </c>
    </row>
    <row r="9" spans="1:2">
      <c r="A9" s="18" t="s">
        <v>68</v>
      </c>
      <c r="B9" s="19">
        <f>IF(Proračun!G24="OK",B7+B8,"")</f>
        <v>126.96666666666667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2025-03-13T07:45:07Z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