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<sst xmlns="http://schemas.openxmlformats.org/spreadsheetml/2006/main" count="86" uniqueCount="81">
  <si>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</si>
  <si>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</si>
  <si>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</si>
  <si>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</si>
  <si>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</si>
  <si>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</si>
  <si>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</si>
  <si>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</si>
  <si>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</si>
  <si>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</si>
  <si>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</si>
  <si>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</si>
  <si>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</si>
  <si>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</si>
  <si>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</si>
  <si>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</si>
  <si>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</si>
  <si>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</si>
  <si>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</si>
  <si>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</si>
  <si>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</si>
  <si>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</si>
  <si>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</si>
  <si>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</si>
  <si>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</si>
  <si>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</si>
  <si>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</si>
  <si>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</si>
  <si>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</si>
  <si>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</si>
  <si>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</si>
  <si>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</si>
  <si>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</si>
  <si>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</si>
  <si>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</si>
  <si>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</si>
  <si>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</si>
  <si>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</si>
  <si>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</si>
  <si>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</si>
  <si>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</si>
  <si>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</si>
  <si>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</si>
  <si>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</si>
  <si>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</si>
  <si>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</si>
  <si>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</si>
  <si>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</si>
  <si>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</si>
  <si>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</si>
  <si>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</si>
  <si>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</si>
  <si>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</si>
  <si>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</si>
  <si>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</si>
  <si>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</si>
  <si>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</si>
  <si>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</si>
  <si>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</si>
  <si>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</si>
  <si>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</si>
  <si>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</si>
  <si>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</si>
  <si>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</si>
  <si>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</si>
  <si>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</si>
  <si>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</si>
  <si>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</si>
  <si>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</si>
  <si>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</si>
  <si>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</si>
  <si>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</si>
  <si>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</si>
  <si>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</si>
  <si>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</si>
  <si>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</si>
  <si>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</si>
  <si>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</si>
  <si>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</si>
  <si>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</si>
  <si>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Rukovanje materijalima i doprema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</si>
</sst>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10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100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6000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9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22.5</v>
      </c>
      <c r="H7" s="5"/>
      <c r="I7" s="6"/>
      <c r="J7" s="5"/>
      <c r="K7" s="7">
        <f>G7/$G$23</f>
        <v>0.22277227722772278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18.333333333333336</v>
      </c>
      <c r="H8" s="5"/>
      <c r="I8" s="6"/>
      <c r="J8" s="5"/>
      <c r="K8" s="7">
        <f t="shared" ref="K8:K22" si="0">G8/$G$23</f>
        <v>0.18151815181518155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29.166666666666668</v>
      </c>
      <c r="H9" s="5"/>
      <c r="I9" s="6"/>
      <c r="J9" s="5"/>
      <c r="K9" s="7">
        <f t="shared" si="0"/>
        <v>0.28877887788778878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30</v>
      </c>
      <c r="H11" s="5"/>
      <c r="I11" s="6"/>
      <c r="J11" s="5"/>
      <c r="K11" s="7">
        <f t="shared" si="0"/>
        <v>0.29702970297029702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9.9009900990099011E-3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101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3.3666666666666667</v>
      </c>
      <c r="I25" s="20" t="s">
        <v>32</v>
      </c>
      <c r="J25" s="21">
        <f>G23/25</f>
        <v>4.04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Rukovanje materijalima i doprema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78.5</v>
      </c>
    </row>
    <row r="9" spans="1:2">
      <c r="A9" s="18" t="s">
        <v>68</v>
      </c>
      <c r="B9" s="19">
        <f>IF(Proračun!G24="OK",B7+B8,"")</f>
        <v>101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2025-03-12T08:58:08Z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