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<sst xmlns="http://schemas.openxmlformats.org/spreadsheetml/2006/main" count="86" uniqueCount="81">
  <si>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</si>
  <si>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</si>
  <si>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</si>
  <si>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</si>
  <si>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</si>
  <si>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</si>
  <si>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</si>
  <si>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</si>
  <si>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</si>
  <si>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</si>
  <si>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</si>
  <si>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</si>
  <si>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</si>
  <si>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</si>
  <si>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</si>
  <si>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</si>
  <si>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</si>
  <si>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</si>
  <si>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</si>
  <si>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</si>
  <si>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</si>
  <si>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</si>
  <si>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</si>
  <si>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</si>
  <si>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</si>
  <si>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</si>
  <si>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</si>
  <si>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</si>
  <si>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</si>
  <si>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</si>
  <si>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</si>
  <si>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</si>
  <si>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</si>
  <si>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</si>
  <si>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</si>
  <si>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</si>
  <si>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</si>
  <si>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</si>
  <si>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</si>
  <si>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</si>
  <si>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</si>
  <si>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</si>
  <si>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</si>
  <si>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</si>
  <si>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</si>
  <si>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</si>
  <si>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</si>
  <si>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</si>
  <si>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</si>
  <si>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</si>
  <si>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</si>
  <si>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</si>
  <si>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</si>
  <si>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</si>
  <si>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</si>
  <si>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</si>
  <si>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</si>
  <si>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</si>
  <si>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</si>
  <si>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</si>
  <si>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</si>
  <si>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</si>
  <si>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</si>
  <si>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</si>
  <si>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</si>
  <si>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</si>
  <si>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</si>
  <si>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</si>
  <si>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</si>
  <si>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</si>
  <si>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</si>
  <si>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</si>
  <si>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</si>
  <si>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</si>
  <si>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</si>
  <si>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</si>
  <si>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</si>
  <si>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</si>
  <si>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</si>
  <si>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</si>
  <si>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Diskontinuirana površinska eksploatacija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</si>
</sst>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22" sqref="H2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4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80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12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56.25</v>
      </c>
      <c r="H7" s="5"/>
      <c r="I7" s="6"/>
      <c r="J7" s="5"/>
      <c r="K7" s="7">
        <f>G7/$G$23</f>
        <v>0.43186180422264875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23.333333333333336</v>
      </c>
      <c r="H8" s="5"/>
      <c r="I8" s="6"/>
      <c r="J8" s="5"/>
      <c r="K8" s="7">
        <f t="shared" ref="K8:K22" si="0">G8/$G$23</f>
        <v>0.17914267434420988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36.666666666666671</v>
      </c>
      <c r="H9" s="5"/>
      <c r="I9" s="6"/>
      <c r="J9" s="5"/>
      <c r="K9" s="7">
        <f t="shared" si="0"/>
        <v>0.28150991682661552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12</v>
      </c>
      <c r="H17" s="5"/>
      <c r="I17" s="6"/>
      <c r="J17" s="5"/>
      <c r="K17" s="7">
        <f t="shared" si="0"/>
        <v>9.2130518234165071E-2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1.5355086372360844E-2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130.25</v>
      </c>
      <c r="H23" s="4"/>
      <c r="I23" s="8"/>
      <c r="J23" s="4"/>
      <c r="K23" s="9">
        <f>SUM(K7:K22)</f>
        <v>1.0000000000000002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4.3416666666666668</v>
      </c>
      <c r="I25" s="20" t="s">
        <v>32</v>
      </c>
      <c r="J25" s="21">
        <f>G23/25</f>
        <v>5.21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Diskontinuirana površinska eksploatacija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74</v>
      </c>
    </row>
    <row r="9" spans="1:2">
      <c r="A9" s="18" t="s">
        <v>68</v>
      </c>
      <c r="B9" s="19">
        <f>IF(Proračun!G24="OK",B7+B8,"")</f>
        <v>130.25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2025-03-07T09:56:46Z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