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<sst xmlns="http://schemas.openxmlformats.org/spreadsheetml/2006/main" count="86" uniqueCount="81">
  <si>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</si>
  <si>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</si>
  <si>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</si>
  <si>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</si>
  <si>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</si>
  <si>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</si>
  <si>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</si>
  <si>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</si>
  <si>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</si>
  <si>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</si>
  <si>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</si>
  <si>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</si>
  <si>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</si>
  <si>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</si>
  <si>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</si>
  <si>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</si>
  <si>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</si>
  <si>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</si>
  <si>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</si>
  <si>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</si>
  <si>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</si>
  <si>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</si>
  <si>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</si>
  <si>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</si>
  <si>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</si>
  <si>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</si>
  <si>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</si>
  <si>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</si>
  <si>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</si>
  <si>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</si>
  <si>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</si>
  <si>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</si>
  <si>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</si>
  <si>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</si>
  <si>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</si>
  <si>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</si>
  <si>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</si>
  <si>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</si>
  <si>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</si>
  <si>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</si>
  <si>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</si>
  <si>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</si>
  <si>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</si>
  <si>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</si>
  <si>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</si>
  <si>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</si>
  <si>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</si>
  <si>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</si>
  <si>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</si>
  <si>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</si>
  <si>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</si>
  <si>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</si>
  <si>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</si>
  <si>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</si>
  <si>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</si>
  <si>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</si>
  <si>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</si>
  <si>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</si>
  <si>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</si>
  <si>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</si>
  <si>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</si>
  <si>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</si>
  <si>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</si>
  <si>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</si>
  <si>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</si>
  <si>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</si>
  <si>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</si>
  <si>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</si>
  <si>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</si>
  <si>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</si>
  <si>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</si>
  <si>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</si>
  <si>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</si>
  <si>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</si>
  <si>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</si>
  <si>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</si>
  <si>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</si>
  <si>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</si>
  <si>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</si>
  <si>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</si>
  <si>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Rudnička geofizika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</si>
</sst>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22" sqref="H2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221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130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20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22.5</v>
      </c>
      <c r="H7" s="5"/>
      <c r="I7" s="6"/>
      <c r="J7" s="5"/>
      <c r="K7" s="7">
        <f>G7/$G$23</f>
        <v>0.22266204849084609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21.883333333333333</v>
      </c>
      <c r="H8" s="5"/>
      <c r="I8" s="6"/>
      <c r="J8" s="5"/>
      <c r="K8" s="7">
        <f t="shared" ref="K8:K22" si="0">G8/$G$23</f>
        <v>0.21655945901368956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34.666666666666671</v>
      </c>
      <c r="H9" s="5"/>
      <c r="I9" s="6"/>
      <c r="J9" s="5"/>
      <c r="K9" s="7">
        <f t="shared" si="0"/>
        <v>0.34306448952663698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20</v>
      </c>
      <c r="H17" s="5"/>
      <c r="I17" s="6"/>
      <c r="J17" s="5"/>
      <c r="K17" s="7">
        <f t="shared" si="0"/>
        <v>0.19792182088075208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1.9792182088075209E-2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101.05000000000001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3.3683333333333336</v>
      </c>
      <c r="I25" s="20" t="s">
        <v>32</v>
      </c>
      <c r="J25" s="21">
        <f>G23/25</f>
        <v>4.0420000000000007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Rudnička geofizika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78.550000000000011</v>
      </c>
    </row>
    <row r="9" spans="1:2">
      <c r="A9" s="18" t="s">
        <v>68</v>
      </c>
      <c r="B9" s="19">
        <f>IF(Proračun!G24="OK",B7+B8,"")</f>
        <v>101.05000000000001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2025-03-11T11:03:15Z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