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<sst xmlns="http://schemas.openxmlformats.org/spreadsheetml/2006/main" count="86" uniqueCount="81">
  <si>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</si>
  <si>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</si>
  <si>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</si>
  <si>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</si>
  <si>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</si>
  <si>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</si>
  <si>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</si>
  <si>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</si>
  <si>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</si>
  <si>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</si>
  <si>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</si>
  <si>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</si>
  <si>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</si>
  <si>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</si>
  <si>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</si>
  <si>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</si>
  <si>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</si>
  <si>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</si>
  <si>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</si>
  <si>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</si>
  <si>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</si>
  <si>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</si>
  <si>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</si>
  <si>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</si>
  <si>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</si>
  <si>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</si>
  <si>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</si>
  <si>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</si>
  <si>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</si>
  <si>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</si>
  <si>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</si>
  <si>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</si>
  <si>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</si>
  <si>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</si>
  <si>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</si>
  <si>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</si>
  <si>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</si>
  <si>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</si>
  <si>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</si>
  <si>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</si>
  <si>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</si>
  <si>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</si>
  <si>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</si>
  <si>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</si>
  <si>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</si>
  <si>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</si>
  <si>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</si>
  <si>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</si>
  <si>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</si>
  <si>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</si>
  <si>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</si>
  <si>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</si>
  <si>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</si>
  <si>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</si>
  <si>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</si>
  <si>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</si>
  <si>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</si>
  <si>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</si>
  <si>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</si>
  <si>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</si>
  <si>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</si>
  <si>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</si>
  <si>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</si>
  <si>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</si>
  <si>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</si>
  <si>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</si>
  <si>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</si>
  <si>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</si>
  <si>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</si>
  <si>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</si>
  <si>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</si>
  <si>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</si>
  <si>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</si>
  <si>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</si>
  <si>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</si>
  <si>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</si>
  <si>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</si>
  <si>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</si>
  <si>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</si>
  <si>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</si>
  <si>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Materijali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</si>
</sst>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180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60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5000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20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0.35294117647058826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14</v>
      </c>
      <c r="H8" s="5"/>
      <c r="I8" s="6"/>
      <c r="J8" s="5"/>
      <c r="K8" s="7">
        <f t="shared" ref="K8:K22" si="0">G8/$G$23</f>
        <v>0.10980392156862745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22.5</v>
      </c>
      <c r="H9" s="5"/>
      <c r="I9" s="6"/>
      <c r="J9" s="5"/>
      <c r="K9" s="7">
        <f t="shared" si="0"/>
        <v>0.17647058823529413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25</v>
      </c>
      <c r="H11" s="5"/>
      <c r="I11" s="6"/>
      <c r="J11" s="5"/>
      <c r="K11" s="7">
        <f t="shared" si="0"/>
        <v>0.19607843137254902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20</v>
      </c>
      <c r="H14" s="5"/>
      <c r="I14" s="6"/>
      <c r="J14" s="5"/>
      <c r="K14" s="7">
        <f t="shared" si="0"/>
        <v>0.15686274509803921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7.8431372549019607E-3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127.5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4.25</v>
      </c>
      <c r="I25" s="20" t="s">
        <v>32</v>
      </c>
      <c r="J25" s="21">
        <f>G23/25</f>
        <v>5.0999999999999996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Materijali u rudarstvu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82.5</v>
      </c>
    </row>
    <row r="9" spans="1:2">
      <c r="A9" s="18" t="s">
        <v>68</v>
      </c>
      <c r="B9" s="19">
        <f>IF(Proračun!G24="OK",B7+B8,"")</f>
        <v>127.5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