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<sst xmlns="http://schemas.openxmlformats.org/spreadsheetml/2006/main" count="86" uniqueCount="81">
  <si>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</si>
  <si>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</si>
  <si>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</si>
  <si>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</si>
  <si>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</si>
  <si>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</si>
  <si>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</si>
  <si>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</si>
  <si>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</si>
  <si>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</si>
  <si>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</si>
  <si>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</si>
  <si>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</si>
  <si>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</si>
  <si>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</si>
  <si>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</si>
  <si>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</si>
  <si>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</si>
  <si>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</si>
  <si>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</si>
  <si>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</si>
  <si>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</si>
  <si>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</si>
  <si>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</si>
  <si>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</si>
  <si>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</si>
  <si>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</si>
  <si>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</si>
  <si>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</si>
  <si>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</si>
  <si>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</si>
  <si>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</si>
  <si>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</si>
  <si>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</si>
  <si>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</si>
  <si>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</si>
  <si>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</si>
  <si>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</si>
  <si>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</si>
  <si>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</si>
  <si>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</si>
  <si>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</si>
  <si>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</si>
  <si>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</si>
  <si>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</si>
  <si>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</si>
  <si>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</si>
  <si>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</si>
  <si>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</si>
  <si>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</si>
  <si>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</si>
  <si>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</si>
  <si>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</si>
  <si>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</si>
  <si>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</si>
  <si>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</si>
  <si>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</si>
  <si>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</si>
  <si>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</si>
  <si>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</si>
  <si>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</si>
  <si>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</si>
  <si>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</si>
  <si>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</si>
  <si>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</si>
  <si>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</si>
  <si>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</si>
  <si>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</si>
  <si>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</si>
  <si>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</si>
  <si>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</si>
  <si>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</si>
  <si>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</si>
  <si>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</si>
  <si>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</si>
  <si>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</si>
  <si>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</si>
  <si>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</si>
  <si>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</si>
  <si>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Rudarsvo</t>
  </si>
  <si>
    <t>Rudarska mehanizacija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</si>
</sst>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40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4000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10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G5" sqref="G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22.5</v>
      </c>
      <c r="H7" s="5"/>
      <c r="I7" s="6"/>
      <c r="J7" s="5"/>
      <c r="K7" s="7">
        <f>G7/$G$23</f>
        <v>0.27494908350305497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10.833333333333334</v>
      </c>
      <c r="H8" s="5"/>
      <c r="I8" s="6"/>
      <c r="J8" s="5"/>
      <c r="K8" s="7">
        <f t="shared" ref="K8:K22" si="0">G8/$G$23</f>
        <v>0.13238289205702647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17.5</v>
      </c>
      <c r="H9" s="5"/>
      <c r="I9" s="6"/>
      <c r="J9" s="5"/>
      <c r="K9" s="7">
        <f t="shared" si="0"/>
        <v>0.21384928716904275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20</v>
      </c>
      <c r="H11" s="5"/>
      <c r="I11" s="6"/>
      <c r="J11" s="5"/>
      <c r="K11" s="7">
        <f t="shared" si="0"/>
        <v>0.24439918533604885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10</v>
      </c>
      <c r="H14" s="5"/>
      <c r="I14" s="6"/>
      <c r="J14" s="5"/>
      <c r="K14" s="7">
        <f t="shared" si="0"/>
        <v>0.12219959266802442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1.2219959266802442E-2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81.833333333333343</v>
      </c>
      <c r="H23" s="4"/>
      <c r="I23" s="8"/>
      <c r="J23" s="4"/>
      <c r="K23" s="9">
        <f>SUM(K7:K22)</f>
        <v>0.99999999999999989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2.7277777777777783</v>
      </c>
      <c r="I25" s="20" t="s">
        <v>32</v>
      </c>
      <c r="J25" s="21">
        <f>G23/25</f>
        <v>3.2733333333333339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Rudarsvo</v>
      </c>
    </row>
    <row r="6" spans="1:2">
      <c r="A6" s="18" t="s">
        <v>2</v>
      </c>
      <c r="B6" s="18" t="str">
        <f>Aktivnosti!D7</f>
        <v>Rudarska mehanizacija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59.333333333333336</v>
      </c>
    </row>
    <row r="9" spans="1:2">
      <c r="A9" s="18" t="s">
        <v>68</v>
      </c>
      <c r="B9" s="19">
        <f>IF(Proračun!G24="OK",B7+B8,"")</f>
        <v>81.833333333333343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