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<sst xmlns="http://schemas.openxmlformats.org/spreadsheetml/2006/main" count="86" uniqueCount="81">
  <si>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</si>
  <si>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</si>
  <si>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</si>
  <si>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</si>
  <si>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</si>
  <si>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</si>
  <si>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</si>
  <si>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</si>
  <si>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</si>
  <si>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</si>
  <si>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</si>
  <si>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</si>
  <si>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</si>
  <si>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</si>
  <si>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</si>
  <si>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</si>
  <si>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</si>
  <si>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</si>
  <si>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</si>
  <si>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</si>
  <si>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</si>
  <si>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</si>
  <si>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</si>
  <si>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</si>
  <si>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</si>
  <si>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</si>
  <si>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</si>
  <si>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</si>
  <si>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</si>
  <si>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</si>
  <si>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</si>
  <si>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</si>
  <si>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</si>
  <si>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</si>
  <si>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</si>
  <si>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</si>
  <si>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</si>
  <si>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</si>
  <si>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</si>
  <si>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</si>
  <si>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</si>
  <si>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</si>
  <si>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</si>
  <si>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</si>
  <si>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</si>
  <si>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</si>
  <si>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</si>
  <si>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</si>
  <si>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</si>
  <si>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</si>
  <si>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</si>
  <si>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</si>
  <si>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</si>
  <si>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</si>
  <si>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</si>
  <si>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</si>
  <si>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</si>
  <si>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</si>
  <si>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</si>
  <si>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</si>
  <si>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</si>
  <si>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</si>
  <si>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</si>
  <si>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</si>
  <si>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</si>
  <si>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</si>
  <si>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</si>
  <si>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</si>
  <si>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</si>
  <si>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</si>
  <si>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</si>
  <si>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</si>
  <si>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</si>
  <si>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</si>
  <si>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</si>
  <si>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</si>
  <si>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</si>
  <si>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</si>
  <si>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</si>
  <si>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</si>
  <si>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Opća geologija, minerologija i petrografija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</si>
</sst>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7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6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280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120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F28" sqref="F28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175</v>
      </c>
      <c r="I6" s="23" t="s">
        <v>32</v>
      </c>
      <c r="J6" s="24">
        <f>30*Aktivnosti!H8</f>
        <v>210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78.75</v>
      </c>
      <c r="H7" s="5"/>
      <c r="I7" s="6"/>
      <c r="J7" s="5"/>
      <c r="K7" s="7">
        <f>G7/$G$23</f>
        <v>0.44850498338870437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24</v>
      </c>
      <c r="H8" s="5"/>
      <c r="I8" s="6"/>
      <c r="J8" s="5"/>
      <c r="K8" s="7">
        <f t="shared" ref="K8:K22" si="0">G8/$G$23</f>
        <v>0.13668723303274799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38.333333333333329</v>
      </c>
      <c r="H9" s="5"/>
      <c r="I9" s="6"/>
      <c r="J9" s="5"/>
      <c r="K9" s="7">
        <f t="shared" si="0"/>
        <v>0.21831988609397246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32.5</v>
      </c>
      <c r="H11" s="5"/>
      <c r="I11" s="6"/>
      <c r="J11" s="5"/>
      <c r="K11" s="7">
        <f t="shared" si="0"/>
        <v>0.18509729473184625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1.1390602752729E-2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175.58333333333331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5.852777777777777</v>
      </c>
      <c r="I25" s="20" t="s">
        <v>32</v>
      </c>
      <c r="J25" s="21">
        <f>G23/25</f>
        <v>7.0233333333333325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Opća geologija, minerologija i petrografija</v>
      </c>
    </row>
    <row r="7" spans="1:2">
      <c r="A7" s="18" t="s">
        <v>69</v>
      </c>
      <c r="B7" s="19">
        <f>IF(Proračun!G24="OK",Proračun!G7,"")</f>
        <v>78.75</v>
      </c>
    </row>
    <row r="8" spans="1:2">
      <c r="A8" s="18" t="s">
        <v>67</v>
      </c>
      <c r="B8" s="19">
        <f>IF(Proračun!G24="OK",SUM(Proračun!G8:G22),"")</f>
        <v>96.833333333333329</v>
      </c>
    </row>
    <row r="9" spans="1:2">
      <c r="A9" s="18" t="s">
        <v>68</v>
      </c>
      <c r="B9" s="19">
        <f>IF(Proračun!G24="OK",B7+B8,"")</f>
        <v>175.58333333333331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