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 god_NOVI\KALKULATOR_I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<sst xmlns="http://schemas.openxmlformats.org/spreadsheetml/2006/main" count="86" uniqueCount="81">
  <si>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</si>
  <si>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</si>
  <si>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</si>
  <si>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</si>
  <si>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</si>
  <si>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</si>
  <si>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</si>
  <si>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</si>
  <si>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</si>
  <si>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</si>
  <si>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</si>
  <si>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</si>
  <si>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</si>
  <si>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</si>
  <si>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</si>
  <si>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</si>
  <si>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</si>
  <si>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</si>
  <si>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</si>
  <si>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</si>
  <si>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</si>
  <si>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</si>
  <si>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</si>
  <si>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</si>
  <si>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</si>
  <si>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</si>
  <si>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</si>
  <si>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</si>
  <si>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</si>
  <si>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</si>
  <si>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</si>
  <si>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</si>
  <si>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</si>
  <si>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</si>
  <si>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</si>
  <si>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</si>
  <si>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</si>
  <si>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</si>
  <si>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</si>
  <si>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</si>
  <si>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</si>
  <si>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</si>
  <si>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</si>
  <si>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</si>
  <si>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</si>
  <si>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</si>
  <si>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</si>
  <si>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</si>
  <si>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</si>
  <si>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</si>
  <si>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</si>
  <si>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</si>
  <si>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</si>
  <si>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</si>
  <si>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</si>
  <si>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</si>
  <si>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</si>
  <si>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</si>
  <si>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</si>
  <si>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</si>
  <si>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</si>
  <si>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</si>
  <si>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</si>
  <si>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</si>
  <si>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</si>
  <si>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</si>
  <si>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</si>
  <si>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</si>
  <si>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</si>
  <si>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</si>
  <si>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</si>
  <si>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</si>
  <si>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</si>
  <si>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</si>
  <si>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</si>
  <si>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</si>
  <si>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</si>
  <si>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</si>
  <si>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</si>
  <si>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</si>
  <si>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Geookolinski inženjering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</si>
</sst>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H13" sqref="H13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7" t="s">
        <v>2</v>
      </c>
      <c r="B7" s="27"/>
      <c r="C7" s="27"/>
      <c r="D7" s="28" t="s">
        <v>80</v>
      </c>
      <c r="E7" s="26"/>
      <c r="F7" s="26"/>
      <c r="G7" s="26"/>
      <c r="H7" s="26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4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2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0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0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190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80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>
        <v>50</v>
      </c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/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>
        <v>5500</v>
      </c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/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/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/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1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100</v>
      </c>
      <c r="I6" s="23" t="s">
        <v>32</v>
      </c>
      <c r="J6" s="24">
        <f>30*Aktivnosti!H8</f>
        <v>120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22.5</v>
      </c>
      <c r="H7" s="5"/>
      <c r="I7" s="6"/>
      <c r="J7" s="5"/>
      <c r="K7" s="7">
        <f>G7/$G$23</f>
        <v>0.217566478646253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20.333333333333336</v>
      </c>
      <c r="H8" s="5"/>
      <c r="I8" s="6"/>
      <c r="J8" s="5"/>
      <c r="K8" s="7">
        <f t="shared" ref="K8:K22" si="0">G8/$G$23</f>
        <v>0.19661563255439163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32.083333333333336</v>
      </c>
      <c r="H9" s="5"/>
      <c r="I9" s="6"/>
      <c r="J9" s="5"/>
      <c r="K9" s="7">
        <f t="shared" si="0"/>
        <v>0.31023368251410155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27.5</v>
      </c>
      <c r="H11" s="5"/>
      <c r="I11" s="6"/>
      <c r="J11" s="5"/>
      <c r="K11" s="7">
        <f t="shared" si="0"/>
        <v>0.26591458501208703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1</v>
      </c>
      <c r="H21" s="5"/>
      <c r="I21" s="6"/>
      <c r="J21" s="5"/>
      <c r="K21" s="7">
        <f t="shared" si="0"/>
        <v>9.6696212731667997E-3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103.41666666666667</v>
      </c>
      <c r="H23" s="4"/>
      <c r="I23" s="8"/>
      <c r="J23" s="4"/>
      <c r="K23" s="9">
        <f>SUM(K7:K22)</f>
        <v>1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3.4472222222222224</v>
      </c>
      <c r="I25" s="20" t="s">
        <v>32</v>
      </c>
      <c r="J25" s="21">
        <f>G23/25</f>
        <v>4.1366666666666667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Geookolinski inženjering</v>
      </c>
    </row>
    <row r="7" spans="1:2">
      <c r="A7" s="18" t="s">
        <v>69</v>
      </c>
      <c r="B7" s="19">
        <f>IF(Proračun!G24="OK",Proračun!G7,"")</f>
        <v>22.5</v>
      </c>
    </row>
    <row r="8" spans="1:2">
      <c r="A8" s="18" t="s">
        <v>67</v>
      </c>
      <c r="B8" s="19">
        <f>IF(Proračun!G24="OK",SUM(Proračun!G8:G22),"")</f>
        <v>80.916666666666671</v>
      </c>
    </row>
    <row r="9" spans="1:2">
      <c r="A9" s="18" t="s">
        <v>68</v>
      </c>
      <c r="B9" s="19">
        <f>IF(Proračun!G24="OK",B7+B8,"")</f>
        <v>103.41666666666667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sunci</dc:creator>
  <cp:lastModifiedBy>suncica.masic@hotmail.com</cp:lastModifiedBy>
  <dcterms:created xsi:type="dcterms:W3CDTF">2006-09-16T00:00:00Z</dcterms:created>
  <dcterms:modified xsi:type="dcterms:W3CDTF">2025-03-06T09:02:20Z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