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<sst xmlns="http://schemas.openxmlformats.org/spreadsheetml/2006/main" count="86" uniqueCount="81">
  <si>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</si>
  <si>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</si>
  <si>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</si>
  <si>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</si>
  <si>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</si>
  <si>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</si>
  <si>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</si>
  <si>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</si>
  <si>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</si>
  <si>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</si>
  <si>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</si>
  <si>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</si>
  <si>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</si>
  <si>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</si>
  <si>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</si>
  <si>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</si>
  <si>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</si>
  <si>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</si>
  <si>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</si>
  <si>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</si>
  <si>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</si>
  <si>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</si>
  <si>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</si>
  <si>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</si>
  <si>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</si>
  <si>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</si>
  <si>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</si>
  <si>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</si>
  <si>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</si>
  <si>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</si>
  <si>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</si>
  <si>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</si>
  <si>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</si>
  <si>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</si>
  <si>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</si>
  <si>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</si>
  <si>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</si>
  <si>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</si>
  <si>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</si>
  <si>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</si>
  <si>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</si>
  <si>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</si>
  <si>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</si>
  <si>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</si>
  <si>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</si>
  <si>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</si>
  <si>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</si>
  <si>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</si>
  <si>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</si>
  <si>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</si>
  <si>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</si>
  <si>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</si>
  <si>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</si>
  <si>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</si>
  <si>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</si>
  <si>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</si>
  <si>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</si>
  <si>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</si>
  <si>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</si>
  <si>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</si>
  <si>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</si>
  <si>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</si>
  <si>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</si>
  <si>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</si>
  <si>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</si>
  <si>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</si>
  <si>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</si>
  <si>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</si>
  <si>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</si>
  <si>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</si>
  <si>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</si>
  <si>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</si>
  <si>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</si>
  <si>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</si>
  <si>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</si>
  <si>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</si>
  <si>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</si>
  <si>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</si>
  <si>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</si>
  <si>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</si>
  <si>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Geodezija i rudarska mjerenja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</si>
</sst>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4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5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2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223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110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>
        <v>15</v>
      </c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3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56.25</v>
      </c>
      <c r="H7" s="5"/>
      <c r="I7" s="6"/>
      <c r="J7" s="5"/>
      <c r="K7" s="7">
        <f>G7/$G$23</f>
        <v>0.44326241134751776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20.316666666666666</v>
      </c>
      <c r="H8" s="5"/>
      <c r="I8" s="6"/>
      <c r="J8" s="5"/>
      <c r="K8" s="7">
        <f t="shared" ref="K8:K22" si="0">G8/$G$23</f>
        <v>0.16009981612818494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32.333333333333329</v>
      </c>
      <c r="H9" s="5"/>
      <c r="I9" s="6"/>
      <c r="J9" s="5"/>
      <c r="K9" s="7">
        <f t="shared" si="0"/>
        <v>0.25479380089309167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15</v>
      </c>
      <c r="H17" s="5"/>
      <c r="I17" s="6"/>
      <c r="J17" s="5"/>
      <c r="K17" s="7">
        <f t="shared" si="0"/>
        <v>0.1182033096926714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3</v>
      </c>
      <c r="H21" s="5"/>
      <c r="I21" s="6"/>
      <c r="J21" s="5"/>
      <c r="K21" s="7">
        <f t="shared" si="0"/>
        <v>2.3640661938534282E-2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126.89999999999999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4.2299999999999995</v>
      </c>
      <c r="I25" s="20" t="s">
        <v>32</v>
      </c>
      <c r="J25" s="21">
        <f>G23/25</f>
        <v>5.0759999999999996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Geodezija i rudarska mjerenja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70.649999999999991</v>
      </c>
    </row>
    <row r="9" spans="1:2">
      <c r="A9" s="18" t="s">
        <v>68</v>
      </c>
      <c r="B9" s="19">
        <f>IF(Proračun!G24="OK",B7+B8,"")</f>
        <v>126.89999999999999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2025-03-11T10:20:50Z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