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Proizvodno mašinstvo\III_godina\III godina kalkulatori PM\"/>
    </mc:Choice>
  </mc:AlternateContent>
  <xr:revisionPtr revIDLastSave="0" documentId="13_ncr:1_{06819248-B3E4-4FC4-B228-A634A6AFAF9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<sst xmlns="http://schemas.openxmlformats.org/spreadsheetml/2006/main" count="88" uniqueCount="82">
  <si>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</si>
  <si>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</si>
  <si>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</si>
  <si>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</si>
  <si>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</si>
  <si>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</si>
  <si>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</si>
  <si>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</si>
  <si>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</si>
  <si>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</si>
  <si>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</si>
  <si>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</si>
  <si>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</si>
  <si>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</si>
  <si>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</si>
  <si>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</si>
  <si>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</si>
  <si>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</si>
  <si>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</si>
  <si>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</si>
  <si>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</si>
  <si>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</si>
  <si>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</si>
  <si>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</si>
  <si>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</si>
  <si>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</si>
  <si>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</si>
  <si>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</si>
  <si>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</si>
  <si>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</si>
  <si>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</si>
  <si>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</si>
  <si>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</si>
  <si>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</si>
  <si>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</si>
  <si>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</si>
  <si>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</si>
  <si>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</si>
  <si>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</si>
  <si>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</si>
  <si>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</si>
  <si>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</si>
  <si>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</si>
  <si>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</si>
  <si>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</si>
  <si>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</si>
  <si>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</si>
  <si>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</si>
  <si>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</si>
  <si>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</si>
  <si>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</si>
  <si>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</si>
  <si>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</si>
  <si>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</si>
  <si>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</si>
  <si>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</si>
  <si>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</si>
  <si>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</si>
  <si>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</si>
  <si>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</si>
  <si>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</si>
  <si>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</si>
  <si>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</si>
  <si>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</si>
  <si>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</si>
  <si>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</si>
  <si>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</si>
  <si>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</si>
  <si>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</si>
  <si>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</si>
  <si>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</si>
  <si>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</si>
  <si>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</si>
  <si>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</si>
  <si>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</si>
  <si>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</si>
  <si>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</si>
  <si>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</si>
  <si>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</si>
  <si>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Proizvodna mjerenja i kontrola (i)</t>
  </si>
  <si>
    <t>Proizvodno mašinstvo</t>
  </si>
  <si>
    <t>Proizvodna mjerenja i 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</si>
</sst>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5" fillId="8" borderId="1" xfId="0" applyFont="1" applyFill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10" workbookViewId="0">
      <selection activeCell="I19" sqref="I19:R19"/>
    </sheetView>
  </sheetViews>
  <sheetFormatPr defaultColWidth="9.140625" defaultRowHeight="15"/>
  <cols>
    <col min="1" max="6" width="9.140625" customWidth="1"/>
    <col min="7" max="7" width="13.85546875" customWidth="1"/>
    <col min="8" max="8" width="14.85546875" customWidth="1"/>
    <col min="9" max="9" width="4.5703125" customWidth="1"/>
    <col min="10" max="10" width="6.85546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38" t="s">
        <v>0</v>
      </c>
      <c r="B5" s="38"/>
      <c r="C5" s="38"/>
      <c r="D5" s="40" t="s">
        <v>78</v>
      </c>
      <c r="E5" s="41"/>
      <c r="F5" s="41"/>
      <c r="G5" s="41"/>
      <c r="H5" s="41"/>
      <c r="I5" s="26"/>
      <c r="J5" s="27"/>
      <c r="K5" s="27"/>
      <c r="L5" s="27"/>
      <c r="M5" s="27"/>
      <c r="N5" s="27"/>
      <c r="O5" s="27"/>
      <c r="P5" s="27"/>
      <c r="Q5" s="27"/>
      <c r="R5" s="28"/>
    </row>
    <row r="6" spans="1:18">
      <c r="A6" s="38" t="s">
        <v>1</v>
      </c>
      <c r="B6" s="38"/>
      <c r="C6" s="38"/>
      <c r="D6" s="40" t="s">
        <v>80</v>
      </c>
      <c r="E6" s="41"/>
      <c r="F6" s="41"/>
      <c r="G6" s="41"/>
      <c r="H6" s="41"/>
      <c r="I6" s="26"/>
      <c r="J6" s="27"/>
      <c r="K6" s="27"/>
      <c r="L6" s="27"/>
      <c r="M6" s="27"/>
      <c r="N6" s="27"/>
      <c r="O6" s="27"/>
      <c r="P6" s="27"/>
      <c r="Q6" s="27"/>
      <c r="R6" s="28"/>
    </row>
    <row r="7" spans="1:18">
      <c r="A7" s="38" t="s">
        <v>2</v>
      </c>
      <c r="B7" s="38"/>
      <c r="C7" s="38"/>
      <c r="D7" s="40" t="s">
        <v>81</v>
      </c>
      <c r="E7" s="41"/>
      <c r="F7" s="41"/>
      <c r="G7" s="41"/>
      <c r="H7" s="41"/>
      <c r="I7" s="26"/>
      <c r="J7" s="27"/>
      <c r="K7" s="27"/>
      <c r="L7" s="27"/>
      <c r="M7" s="27"/>
      <c r="N7" s="27"/>
      <c r="O7" s="27"/>
      <c r="P7" s="27"/>
      <c r="Q7" s="27"/>
      <c r="R7" s="28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3</v>
      </c>
      <c r="I8" s="26"/>
      <c r="J8" s="27"/>
      <c r="K8" s="27"/>
      <c r="L8" s="27"/>
      <c r="M8" s="27"/>
      <c r="N8" s="27"/>
      <c r="O8" s="27"/>
      <c r="P8" s="27"/>
      <c r="Q8" s="27"/>
      <c r="R8" s="28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2</v>
      </c>
      <c r="I9" s="26"/>
      <c r="J9" s="27"/>
      <c r="K9" s="27"/>
      <c r="L9" s="27"/>
      <c r="M9" s="27"/>
      <c r="N9" s="27"/>
      <c r="O9" s="27"/>
      <c r="P9" s="27"/>
      <c r="Q9" s="27"/>
      <c r="R9" s="28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1</v>
      </c>
      <c r="I10" s="26"/>
      <c r="J10" s="27"/>
      <c r="K10" s="27"/>
      <c r="L10" s="27"/>
      <c r="M10" s="27"/>
      <c r="N10" s="27"/>
      <c r="O10" s="27"/>
      <c r="P10" s="27"/>
      <c r="Q10" s="27"/>
      <c r="R10" s="28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0</v>
      </c>
      <c r="I11" s="26"/>
      <c r="J11" s="27"/>
      <c r="K11" s="27"/>
      <c r="L11" s="27"/>
      <c r="M11" s="27"/>
      <c r="N11" s="27"/>
      <c r="O11" s="27"/>
      <c r="P11" s="27"/>
      <c r="Q11" s="27"/>
      <c r="R11" s="28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50</v>
      </c>
      <c r="I12" s="26"/>
      <c r="J12" s="27"/>
      <c r="K12" s="27"/>
      <c r="L12" s="27"/>
      <c r="M12" s="27"/>
      <c r="N12" s="27"/>
      <c r="O12" s="27"/>
      <c r="P12" s="27"/>
      <c r="Q12" s="27"/>
      <c r="R12" s="28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50</v>
      </c>
      <c r="I13" s="26"/>
      <c r="J13" s="27"/>
      <c r="K13" s="27"/>
      <c r="L13" s="27"/>
      <c r="M13" s="27"/>
      <c r="N13" s="27"/>
      <c r="O13" s="27"/>
      <c r="P13" s="27"/>
      <c r="Q13" s="27"/>
      <c r="R13" s="28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50</v>
      </c>
      <c r="I14" s="26"/>
      <c r="J14" s="27"/>
      <c r="K14" s="27"/>
      <c r="L14" s="27"/>
      <c r="M14" s="27"/>
      <c r="N14" s="27"/>
      <c r="O14" s="27"/>
      <c r="P14" s="27"/>
      <c r="Q14" s="27"/>
      <c r="R14" s="28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>
        <v>0</v>
      </c>
      <c r="I15" s="26"/>
      <c r="J15" s="27"/>
      <c r="K15" s="27"/>
      <c r="L15" s="27"/>
      <c r="M15" s="27"/>
      <c r="N15" s="27"/>
      <c r="O15" s="27"/>
      <c r="P15" s="27"/>
      <c r="Q15" s="27"/>
      <c r="R15" s="28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2700</v>
      </c>
      <c r="I16" s="26"/>
      <c r="J16" s="27"/>
      <c r="K16" s="27"/>
      <c r="L16" s="27"/>
      <c r="M16" s="27"/>
      <c r="N16" s="27"/>
      <c r="O16" s="27"/>
      <c r="P16" s="27"/>
      <c r="Q16" s="27"/>
      <c r="R16" s="28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4</v>
      </c>
      <c r="I17" s="26"/>
      <c r="J17" s="27"/>
      <c r="K17" s="27"/>
      <c r="L17" s="27"/>
      <c r="M17" s="27"/>
      <c r="N17" s="27"/>
      <c r="O17" s="27"/>
      <c r="P17" s="27"/>
      <c r="Q17" s="27"/>
      <c r="R17" s="28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2</v>
      </c>
      <c r="I18" s="26"/>
      <c r="J18" s="27"/>
      <c r="K18" s="27"/>
      <c r="L18" s="27"/>
      <c r="M18" s="27"/>
      <c r="N18" s="27"/>
      <c r="O18" s="27"/>
      <c r="P18" s="27"/>
      <c r="Q18" s="27"/>
      <c r="R18" s="28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2</v>
      </c>
      <c r="I19" s="29"/>
      <c r="J19" s="27"/>
      <c r="K19" s="27"/>
      <c r="L19" s="27"/>
      <c r="M19" s="27"/>
      <c r="N19" s="27"/>
      <c r="O19" s="27"/>
      <c r="P19" s="27"/>
      <c r="Q19" s="27"/>
      <c r="R19" s="28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20</v>
      </c>
      <c r="I20" s="26"/>
      <c r="J20" s="27"/>
      <c r="K20" s="27"/>
      <c r="L20" s="27"/>
      <c r="M20" s="27"/>
      <c r="N20" s="27"/>
      <c r="O20" s="27"/>
      <c r="P20" s="27"/>
      <c r="Q20" s="27"/>
      <c r="R20" s="28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0</v>
      </c>
      <c r="I21" s="26"/>
      <c r="J21" s="27"/>
      <c r="K21" s="27"/>
      <c r="L21" s="27"/>
      <c r="M21" s="27"/>
      <c r="N21" s="27"/>
      <c r="O21" s="27"/>
      <c r="P21" s="27"/>
      <c r="Q21" s="27"/>
      <c r="R21" s="28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0</v>
      </c>
      <c r="I22" s="29"/>
      <c r="J22" s="27"/>
      <c r="K22" s="27"/>
      <c r="L22" s="27"/>
      <c r="M22" s="27"/>
      <c r="N22" s="27"/>
      <c r="O22" s="27"/>
      <c r="P22" s="27"/>
      <c r="Q22" s="27"/>
      <c r="R22" s="28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0</v>
      </c>
      <c r="I23" s="26"/>
      <c r="J23" s="27"/>
      <c r="K23" s="27"/>
      <c r="L23" s="27"/>
      <c r="M23" s="27"/>
      <c r="N23" s="27"/>
      <c r="O23" s="27"/>
      <c r="P23" s="27"/>
      <c r="Q23" s="27"/>
      <c r="R23" s="28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0</v>
      </c>
      <c r="I24" s="26"/>
      <c r="J24" s="27"/>
      <c r="K24" s="27"/>
      <c r="L24" s="27"/>
      <c r="M24" s="27"/>
      <c r="N24" s="27"/>
      <c r="O24" s="27"/>
      <c r="P24" s="27"/>
      <c r="Q24" s="27"/>
      <c r="R24" s="28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0</v>
      </c>
      <c r="I25" s="26"/>
      <c r="J25" s="27"/>
      <c r="K25" s="27"/>
      <c r="L25" s="27"/>
      <c r="M25" s="27"/>
      <c r="N25" s="27"/>
      <c r="O25" s="27"/>
      <c r="P25" s="27"/>
      <c r="Q25" s="27"/>
      <c r="R25" s="28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2</v>
      </c>
      <c r="I26" s="26"/>
      <c r="J26" s="27"/>
      <c r="K26" s="27"/>
      <c r="L26" s="27"/>
      <c r="M26" s="27"/>
      <c r="N26" s="27"/>
      <c r="O26" s="27"/>
      <c r="P26" s="27"/>
      <c r="Q26" s="27"/>
      <c r="R26" s="28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3</v>
      </c>
      <c r="I27" s="30"/>
      <c r="J27" s="31"/>
      <c r="K27" s="31"/>
      <c r="L27" s="31"/>
      <c r="M27" s="31"/>
      <c r="N27" s="31"/>
      <c r="O27" s="31"/>
      <c r="P27" s="31"/>
      <c r="Q27" s="31"/>
      <c r="R27" s="32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7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4" zoomScale="91" zoomScaleNormal="91" workbookViewId="0">
      <selection activeCell="L25" sqref="L2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33.75</v>
      </c>
      <c r="H7" s="5"/>
      <c r="I7" s="6"/>
      <c r="J7" s="5"/>
      <c r="K7" s="7">
        <f>G7/$G$23</f>
        <v>0.37885874649204865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10.833333333333334</v>
      </c>
      <c r="H8" s="5"/>
      <c r="I8" s="6"/>
      <c r="J8" s="5"/>
      <c r="K8" s="7">
        <f t="shared" ref="K8:K22" si="0">G8/$G$23</f>
        <v>0.12160898035547242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16.666666666666668</v>
      </c>
      <c r="H9" s="5"/>
      <c r="I9" s="6"/>
      <c r="J9" s="5"/>
      <c r="K9" s="7">
        <f t="shared" si="0"/>
        <v>0.1870907390084191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13.5</v>
      </c>
      <c r="H11" s="5"/>
      <c r="I11" s="6"/>
      <c r="J11" s="5"/>
      <c r="K11" s="7">
        <f t="shared" si="0"/>
        <v>0.15154349859681945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4</v>
      </c>
      <c r="H12" s="5"/>
      <c r="I12" s="6"/>
      <c r="J12" s="5"/>
      <c r="K12" s="7">
        <f t="shared" si="0"/>
        <v>4.4901777362020584E-2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2</v>
      </c>
      <c r="H13" s="5"/>
      <c r="I13" s="6"/>
      <c r="J13" s="5"/>
      <c r="K13" s="7">
        <f t="shared" si="0"/>
        <v>2.2450888681010292E-2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2</v>
      </c>
      <c r="H14" s="5"/>
      <c r="I14" s="6"/>
      <c r="J14" s="5"/>
      <c r="K14" s="7">
        <f t="shared" si="0"/>
        <v>2.2450888681010292E-2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1.3333333333333333</v>
      </c>
      <c r="H15" s="5"/>
      <c r="I15" s="6"/>
      <c r="J15" s="5"/>
      <c r="K15" s="7">
        <f t="shared" si="0"/>
        <v>1.4967259120673527E-2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2.2450888681010292E-2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3</v>
      </c>
      <c r="H22" s="5"/>
      <c r="I22" s="6"/>
      <c r="J22" s="5"/>
      <c r="K22" s="7">
        <f t="shared" si="0"/>
        <v>3.3676333021515438E-2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89.083333333333329</v>
      </c>
      <c r="H23" s="4"/>
      <c r="I23" s="8"/>
      <c r="J23" s="4"/>
      <c r="K23" s="9">
        <f>SUM(K7:K22)</f>
        <v>1.0000000000000002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2.9694444444444441</v>
      </c>
      <c r="I25" s="20" t="s">
        <v>32</v>
      </c>
      <c r="J25" s="21">
        <f>G23/25</f>
        <v>3.563333333333333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B16" sqref="B16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25" t="s">
        <v>80</v>
      </c>
    </row>
    <row r="6" spans="1:2">
      <c r="A6" s="18" t="s">
        <v>2</v>
      </c>
      <c r="B6" s="25" t="s">
        <v>79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55.333333333333336</v>
      </c>
    </row>
    <row r="9" spans="1:2">
      <c r="A9" s="18" t="s">
        <v>68</v>
      </c>
      <c r="B9" s="19">
        <f>IF(Proračun!G24="OK",B7+B8,"")</f>
        <v>89.083333333333343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Jasmin Halilovic</cp:lastModifiedBy>
  <dcterms:created xsi:type="dcterms:W3CDTF">2006-09-16T00:00:00Z</dcterms:created>
  <dcterms:modified xsi:type="dcterms:W3CDTF">2025-05-25T19:19:44Z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