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_dokumenti_1\Moji dokumenti\Dokumenti\01_Akademsko_djelovanje\Vijece_odsjeka_PM\VO_PM_24_25\05\Izvorno\Edin Cerjakovic\Fleksibilni proizvodni sistemi\"/>
    </mc:Choice>
  </mc:AlternateContent>
  <xr:revisionPtr revIDLastSave="0" documentId="13_ncr:1_{4E38DBDE-1FC3-40BC-A392-E3E607B375C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<sst xmlns="http://schemas.openxmlformats.org/spreadsheetml/2006/main" count="86" uniqueCount="81">
  <si>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</si>
  <si>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</si>
  <si>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</si>
  <si>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</si>
  <si>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</si>
  <si>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</si>
  <si>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</si>
  <si>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</si>
  <si>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</si>
  <si>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</si>
  <si>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</si>
  <si>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</si>
  <si>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</si>
  <si>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</si>
  <si>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</si>
  <si>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</si>
  <si>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</si>
  <si>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</si>
  <si>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</si>
  <si>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</si>
  <si>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</si>
  <si>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</si>
  <si>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</si>
  <si>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</si>
  <si>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</si>
  <si>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</si>
  <si>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</si>
  <si>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</si>
  <si>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</si>
  <si>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</si>
  <si>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</si>
  <si>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</si>
  <si>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</si>
  <si>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</si>
  <si>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</si>
  <si>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</si>
  <si>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</si>
  <si>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</si>
  <si>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</si>
  <si>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</si>
  <si>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</si>
  <si>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</si>
  <si>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</si>
  <si>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</si>
  <si>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</si>
  <si>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</si>
  <si>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</si>
  <si>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</si>
  <si>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</si>
  <si>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</si>
  <si>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</si>
  <si>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</si>
  <si>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</si>
  <si>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</si>
  <si>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</si>
  <si>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</si>
  <si>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</si>
  <si>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</si>
  <si>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</si>
  <si>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</si>
  <si>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</si>
  <si>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</si>
  <si>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</si>
  <si>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</si>
  <si>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</si>
  <si>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</si>
  <si>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</si>
  <si>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</si>
  <si>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</si>
  <si>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</si>
  <si>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</si>
  <si>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</si>
  <si>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</si>
  <si>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</si>
  <si>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</si>
  <si>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</si>
  <si>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</si>
  <si>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</si>
  <si>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</si>
  <si>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</si>
  <si>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Fleksibilni proizvodni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</si>
</sst>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1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4" zoomScaleNormal="100" workbookViewId="0">
      <selection activeCell="H13" sqref="H13"/>
    </sheetView>
  </sheetViews>
  <sheetFormatPr defaultColWidth="9.1796875" defaultRowHeight="14.5"/>
  <cols>
    <col min="1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3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115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50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>
        <v>70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2000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>
        <v>10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>
        <v>10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3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20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>
        <v>10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0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>
        <v>0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>
        <v>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>
        <v>0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796875" defaultRowHeight="14.5"/>
  <cols>
    <col min="1" max="7" width="9.1796875" style="10" customWidth="1"/>
    <col min="8" max="8" width="6.81640625" style="10" customWidth="1"/>
    <col min="9" max="9" width="4.54296875" style="10" customWidth="1"/>
    <col min="10" max="10" width="6.81640625" style="10" customWidth="1"/>
    <col min="11" max="16384" width="9.179687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abSelected="1" topLeftCell="A16" zoomScale="160" zoomScaleNormal="160" workbookViewId="0">
      <selection activeCell="A15" sqref="A15:F15"/>
    </sheetView>
  </sheetViews>
  <sheetFormatPr defaultColWidth="9.1796875" defaultRowHeight="14.5"/>
  <cols>
    <col min="1" max="5" width="9.1796875" customWidth="1"/>
    <col min="6" max="6" width="18.81640625" customWidth="1"/>
    <col min="7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45</v>
      </c>
      <c r="H7" s="5"/>
      <c r="I7" s="6"/>
      <c r="J7" s="5"/>
      <c r="K7" s="7">
        <f>G7/$G$23</f>
        <v>0.37630662020905925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9.9166666666666679</v>
      </c>
      <c r="H8" s="5"/>
      <c r="I8" s="6"/>
      <c r="J8" s="5"/>
      <c r="K8" s="7">
        <f t="shared" ref="K8:K22" si="0">G8/$G$23</f>
        <v>8.2926829268292701E-2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15.833333333333334</v>
      </c>
      <c r="H9" s="5"/>
      <c r="I9" s="6"/>
      <c r="J9" s="5"/>
      <c r="K9" s="7">
        <f t="shared" si="0"/>
        <v>0.13240418118466901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3.5</v>
      </c>
      <c r="H10" s="5"/>
      <c r="I10" s="6"/>
      <c r="J10" s="5"/>
      <c r="K10" s="7">
        <f t="shared" si="0"/>
        <v>2.9268292682926831E-2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10</v>
      </c>
      <c r="H11" s="5"/>
      <c r="I11" s="6"/>
      <c r="J11" s="5"/>
      <c r="K11" s="7">
        <f t="shared" si="0"/>
        <v>8.3623693379790948E-2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10</v>
      </c>
      <c r="H12" s="5"/>
      <c r="I12" s="6"/>
      <c r="J12" s="5"/>
      <c r="K12" s="7">
        <f t="shared" si="0"/>
        <v>8.3623693379790948E-2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10</v>
      </c>
      <c r="H13" s="5"/>
      <c r="I13" s="6"/>
      <c r="J13" s="5"/>
      <c r="K13" s="7">
        <f t="shared" si="0"/>
        <v>8.3623693379790948E-2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3</v>
      </c>
      <c r="H14" s="5"/>
      <c r="I14" s="6"/>
      <c r="J14" s="5"/>
      <c r="K14" s="7">
        <f t="shared" si="0"/>
        <v>2.5087108013937282E-2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1.3333333333333333</v>
      </c>
      <c r="H15" s="5"/>
      <c r="I15" s="6"/>
      <c r="J15" s="5"/>
      <c r="K15" s="7">
        <f t="shared" si="0"/>
        <v>1.1149825783972125E-2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10</v>
      </c>
      <c r="H16" s="5"/>
      <c r="I16" s="6"/>
      <c r="J16" s="5"/>
      <c r="K16" s="7">
        <f t="shared" si="0"/>
        <v>8.3623693379790948E-2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1</v>
      </c>
      <c r="H21" s="5"/>
      <c r="I21" s="6"/>
      <c r="J21" s="5"/>
      <c r="K21" s="7">
        <f t="shared" si="0"/>
        <v>8.3623693379790941E-3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119.58333333333333</v>
      </c>
      <c r="H23" s="4"/>
      <c r="I23" s="8"/>
      <c r="J23" s="4"/>
      <c r="K23" s="9">
        <f>SUM(K7:K22)</f>
        <v>1.0000000000000002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3.9861111111111112</v>
      </c>
      <c r="I25" s="20" t="s">
        <v>32</v>
      </c>
      <c r="J25" s="21">
        <f>G23/25</f>
        <v>4.7833333333333332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P21" sqref="P21"/>
    </sheetView>
  </sheetViews>
  <sheetFormatPr defaultColWidth="9" defaultRowHeight="14.5"/>
  <cols>
    <col min="1" max="1" width="21.7265625" style="17" customWidth="1"/>
    <col min="2" max="2" width="47.7265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Fleksibilni proizvodni sistemi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74.583333333333343</v>
      </c>
    </row>
    <row r="9" spans="1:2">
      <c r="A9" s="18" t="s">
        <v>68</v>
      </c>
      <c r="B9" s="19">
        <f>IF(Proračun!G24="OK",B7+B8,"")</f>
        <v>119.58333333333334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MrT</cp:lastModifiedBy>
  <dcterms:created xsi:type="dcterms:W3CDTF">2006-09-16T00:00:00Z</dcterms:created>
  <dcterms:modified xsi:type="dcterms:W3CDTF">2025-05-21T16:46:37Z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