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V Godina\IV Godina_kalkulatori\"/>
    </mc:Choice>
  </mc:AlternateContent>
  <bookViews>
    <workbookView xWindow="0" yWindow="0" windowWidth="23040" windowHeight="9192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<sst xmlns="http://schemas.openxmlformats.org/spreadsheetml/2006/main" count="86" uniqueCount="81">
  <si>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</si>
  <si>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</si>
  <si>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</si>
  <si>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</si>
  <si>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</si>
  <si>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</si>
  <si>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</si>
  <si>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</si>
  <si>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</si>
  <si>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</si>
  <si>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</si>
  <si>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</si>
  <si>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</si>
  <si>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</si>
  <si>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</si>
  <si>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</si>
  <si>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</si>
  <si>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</si>
  <si>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</si>
  <si>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</si>
  <si>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</si>
  <si>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</si>
  <si>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</si>
  <si>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</si>
  <si>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</si>
  <si>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</si>
  <si>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</si>
  <si>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</si>
  <si>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</si>
  <si>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</si>
  <si>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</si>
  <si>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</si>
  <si>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</si>
  <si>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</si>
  <si>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</si>
  <si>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</si>
  <si>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</si>
  <si>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</si>
  <si>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</si>
  <si>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</si>
  <si>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</si>
  <si>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</si>
  <si>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</si>
  <si>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</si>
  <si>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</si>
  <si>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</si>
  <si>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</si>
  <si>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</si>
  <si>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</si>
  <si>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</si>
  <si>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</si>
  <si>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</si>
  <si>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</si>
  <si>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</si>
  <si>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</si>
  <si>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</si>
  <si>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</si>
  <si>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</si>
  <si>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</si>
  <si>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</si>
  <si>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</si>
  <si>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</si>
  <si>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</si>
  <si>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</si>
  <si>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</si>
  <si>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</si>
  <si>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</si>
  <si>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</si>
  <si>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</si>
  <si>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</si>
  <si>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</si>
  <si>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</si>
  <si>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</si>
  <si>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</si>
  <si>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</si>
  <si>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</si>
  <si>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</si>
  <si>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</si>
  <si>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</si>
  <si>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</si>
  <si>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Automatsko upravljanje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</si>
</sst>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I19" sqref="I19:R19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8" t="s">
        <v>0</v>
      </c>
      <c r="B5" s="38"/>
      <c r="C5" s="38"/>
      <c r="D5" s="40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8" t="s">
        <v>1</v>
      </c>
      <c r="B6" s="38"/>
      <c r="C6" s="38"/>
      <c r="D6" s="40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8" t="s">
        <v>2</v>
      </c>
      <c r="B7" s="38"/>
      <c r="C7" s="38"/>
      <c r="D7" s="40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300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>
        <v>120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2500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1.5</v>
      </c>
      <c r="I17" s="25"/>
      <c r="J17" s="35"/>
      <c r="K17" s="35"/>
      <c r="L17" s="35"/>
      <c r="M17" s="35"/>
      <c r="N17" s="35"/>
      <c r="O17" s="35"/>
      <c r="P17" s="35"/>
      <c r="Q17" s="35"/>
      <c r="R17" s="27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1.5</v>
      </c>
      <c r="I18" s="25"/>
      <c r="J18" s="35"/>
      <c r="K18" s="35"/>
      <c r="L18" s="35"/>
      <c r="M18" s="35"/>
      <c r="N18" s="35"/>
      <c r="O18" s="35"/>
      <c r="P18" s="35"/>
      <c r="Q18" s="35"/>
      <c r="R18" s="27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1.5</v>
      </c>
      <c r="I19" s="25"/>
      <c r="J19" s="35"/>
      <c r="K19" s="35"/>
      <c r="L19" s="35"/>
      <c r="M19" s="35"/>
      <c r="N19" s="35"/>
      <c r="O19" s="35"/>
      <c r="P19" s="35"/>
      <c r="Q19" s="35"/>
      <c r="R19" s="27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30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>
        <v>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1.5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2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30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34" sqref="A34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9" zoomScale="160" zoomScaleNormal="160" workbookViewId="0">
      <selection activeCell="O19" sqref="O19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56.25</v>
      </c>
      <c r="H7" s="5"/>
      <c r="I7" s="6"/>
      <c r="J7" s="5"/>
      <c r="K7" s="7">
        <f>G7/$G$23</f>
        <v>0.37815126050420167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25</v>
      </c>
      <c r="H8" s="5"/>
      <c r="I8" s="6"/>
      <c r="J8" s="5"/>
      <c r="K8" s="7">
        <f t="shared" ref="K8:K22" si="0">G8/$G$23</f>
        <v>0.16806722689075632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40</v>
      </c>
      <c r="H9" s="5"/>
      <c r="I9" s="6"/>
      <c r="J9" s="5"/>
      <c r="K9" s="7">
        <f t="shared" si="0"/>
        <v>0.26890756302521007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12.5</v>
      </c>
      <c r="H11" s="5"/>
      <c r="I11" s="6"/>
      <c r="J11" s="5"/>
      <c r="K11" s="7">
        <f t="shared" si="0"/>
        <v>8.4033613445378158E-2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1.5</v>
      </c>
      <c r="H12" s="5"/>
      <c r="I12" s="6"/>
      <c r="J12" s="5"/>
      <c r="K12" s="7">
        <f t="shared" si="0"/>
        <v>1.0084033613445379E-2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1.5</v>
      </c>
      <c r="H13" s="5"/>
      <c r="I13" s="6"/>
      <c r="J13" s="5"/>
      <c r="K13" s="7">
        <f t="shared" si="0"/>
        <v>1.0084033613445379E-2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1.5</v>
      </c>
      <c r="H14" s="5"/>
      <c r="I14" s="6"/>
      <c r="J14" s="5"/>
      <c r="K14" s="7">
        <f t="shared" si="0"/>
        <v>1.0084033613445379E-2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2</v>
      </c>
      <c r="H15" s="5"/>
      <c r="I15" s="6"/>
      <c r="J15" s="5"/>
      <c r="K15" s="7">
        <f t="shared" si="0"/>
        <v>1.3445378151260505E-2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1.5</v>
      </c>
      <c r="H18" s="5"/>
      <c r="I18" s="6"/>
      <c r="J18" s="5"/>
      <c r="K18" s="7">
        <f t="shared" si="0"/>
        <v>1.0084033613445379E-2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2</v>
      </c>
      <c r="H19" s="5"/>
      <c r="I19" s="6"/>
      <c r="J19" s="5"/>
      <c r="K19" s="7">
        <f t="shared" si="0"/>
        <v>1.3445378151260505E-2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2</v>
      </c>
      <c r="H20" s="5"/>
      <c r="I20" s="6"/>
      <c r="J20" s="5"/>
      <c r="K20" s="7">
        <f t="shared" si="0"/>
        <v>1.3445378151260505E-2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2</v>
      </c>
      <c r="H21" s="5"/>
      <c r="I21" s="6"/>
      <c r="J21" s="5"/>
      <c r="K21" s="7">
        <f t="shared" si="0"/>
        <v>1.3445378151260505E-2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1</v>
      </c>
      <c r="H22" s="5"/>
      <c r="I22" s="6"/>
      <c r="J22" s="5"/>
      <c r="K22" s="7">
        <f t="shared" si="0"/>
        <v>6.7226890756302525E-3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148.75</v>
      </c>
      <c r="H23" s="4"/>
      <c r="I23" s="8"/>
      <c r="J23" s="4"/>
      <c r="K23" s="9">
        <f>SUM(K7:K22)</f>
        <v>0.99999999999999967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4.958333333333333</v>
      </c>
      <c r="I25" s="20" t="s">
        <v>32</v>
      </c>
      <c r="J25" s="21">
        <f>G23/25</f>
        <v>5.95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20" sqref="G20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Automatsko upravljanje 2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92.5</v>
      </c>
    </row>
    <row r="9" spans="1:2">
      <c r="A9" s="18" t="s">
        <v>68</v>
      </c>
      <c r="B9" s="19">
        <f>IF(Proračun!G24="OK",B7+B8,"")</f>
        <v>148.75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2025-05-10T20:19:13Z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