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labusi-I_Cik-2025\"/>
    </mc:Choice>
  </mc:AlternateContent>
  <xr:revisionPtr revIDLastSave="0" documentId="13_ncr:1_{DBC7EA7F-8EDE-429E-B6EC-E95918680544}" xr6:coauthVersionLast="36" xr6:coauthVersionMax="36" xr10:uidLastSave="{00000000-0000-0000-0000-000000000000}"/>
  <bookViews>
    <workbookView xWindow="0" yWindow="0" windowWidth="14172" windowHeight="8652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B7" i="3" s="1"/>
  <c r="K13" i="7"/>
  <c r="K8" i="7"/>
  <c r="K12" i="7"/>
  <c r="K7" i="7"/>
  <c r="B8" i="3" l="1"/>
  <c r="K23" i="7"/>
  <c r="B9" i="3" l="1"/>
</calcChain>
</file>

<file path=xl/sharedStrings.xml><?xml version="1.0" encoding="utf-8"?>
<sst xmlns="http://schemas.openxmlformats.org/spreadsheetml/2006/main" count="90" uniqueCount="85">
  <si>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</si>
  <si>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</si>
  <si>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</si>
  <si>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</si>
  <si>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</si>
  <si>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</si>
  <si>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</si>
  <si>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</si>
  <si>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</si>
  <si>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</si>
  <si>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</si>
  <si>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</si>
  <si>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</si>
  <si>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</si>
  <si>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</si>
  <si>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</si>
  <si>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</si>
  <si>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</si>
  <si>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</si>
  <si>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</si>
  <si>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</si>
  <si>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</si>
  <si>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</si>
  <si>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</si>
  <si>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</si>
  <si>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</si>
  <si>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</si>
  <si>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</si>
  <si>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</si>
  <si>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</si>
  <si>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</si>
  <si>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</si>
  <si>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</si>
  <si>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</si>
  <si>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</si>
  <si>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</si>
  <si>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</si>
  <si>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</si>
  <si>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</si>
  <si>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</si>
  <si>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</si>
  <si>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</si>
  <si>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</si>
  <si>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</si>
  <si>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</si>
  <si>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</si>
  <si>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</si>
  <si>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</si>
  <si>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</si>
  <si>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</si>
  <si>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</si>
  <si>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</si>
  <si>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</si>
  <si>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</si>
  <si>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</si>
  <si>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</si>
  <si>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</si>
  <si>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</si>
  <si>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</si>
  <si>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</si>
  <si>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</si>
  <si>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</si>
  <si>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</si>
  <si>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</si>
  <si>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</si>
  <si>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</si>
  <si>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</si>
  <si>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</si>
  <si>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</si>
  <si>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</si>
  <si>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</si>
  <si>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</si>
  <si>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</si>
  <si>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</si>
  <si>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</si>
  <si>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</si>
  <si>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</si>
  <si>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</si>
  <si>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</si>
  <si>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Konsultacije</t>
  </si>
  <si>
    <t>Završni ispit-pismeni ili usmeni</t>
  </si>
  <si>
    <t>Grafički radovi</t>
  </si>
  <si>
    <t>Pisanje i crtanje</t>
  </si>
  <si>
    <t>Mehatronika</t>
  </si>
  <si>
    <t>Virtualni dizajn u mehatronici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</si>
</sst>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10" borderId="0" applyNumberFormat="0" applyBorder="0" applyAlignment="0" applyProtection="0"/>
  </cellStyleXfs>
  <cellXfs count="53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6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6" fillId="6" borderId="0" xfId="0" applyNumberFormat="1" applyFont="1" applyFill="1"/>
    <xf numFmtId="10" fontId="6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6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8" fillId="8" borderId="0" xfId="0" applyFont="1" applyFill="1"/>
    <xf numFmtId="0" fontId="8" fillId="0" borderId="0" xfId="0" applyFont="1"/>
    <xf numFmtId="0" fontId="8" fillId="8" borderId="1" xfId="0" applyFont="1" applyFill="1" applyBorder="1"/>
    <xf numFmtId="2" fontId="8" fillId="8" borderId="1" xfId="0" applyNumberFormat="1" applyFont="1" applyFill="1" applyBorder="1"/>
    <xf numFmtId="0" fontId="10" fillId="9" borderId="0" xfId="1" applyFont="1" applyFill="1" applyAlignment="1">
      <alignment horizontal="right"/>
    </xf>
    <xf numFmtId="2" fontId="10" fillId="9" borderId="0" xfId="1" applyNumberFormat="1" applyFont="1" applyFill="1"/>
    <xf numFmtId="0" fontId="10" fillId="9" borderId="0" xfId="1" applyFont="1" applyFill="1"/>
    <xf numFmtId="0" fontId="11" fillId="9" borderId="0" xfId="1" applyFont="1" applyFill="1" applyAlignment="1">
      <alignment horizontal="right"/>
    </xf>
    <xf numFmtId="0" fontId="11" fillId="9" borderId="0" xfId="1" applyFont="1" applyFill="1" applyAlignment="1">
      <alignment horizontal="left"/>
    </xf>
    <xf numFmtId="0" fontId="0" fillId="3" borderId="0" xfId="0" applyFill="1"/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6" fillId="0" borderId="0" xfId="0" applyFont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11" fillId="9" borderId="0" xfId="1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abSelected="1" zoomScaleNormal="100" workbookViewId="0">
      <selection activeCell="V10" sqref="V10"/>
    </sheetView>
  </sheetViews>
  <sheetFormatPr defaultColWidth="9.109375" defaultRowHeight="14.4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6" t="s">
        <v>0</v>
      </c>
      <c r="B5" s="26"/>
      <c r="C5" s="26"/>
      <c r="D5" s="27" t="s">
        <v>78</v>
      </c>
      <c r="E5" s="27"/>
      <c r="F5" s="27"/>
      <c r="G5" s="27"/>
      <c r="H5" s="27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6" t="s">
        <v>1</v>
      </c>
      <c r="B6" s="26"/>
      <c r="C6" s="26"/>
      <c r="D6" s="52" t="s">
        <v>83</v>
      </c>
      <c r="E6" s="27"/>
      <c r="F6" s="27"/>
      <c r="G6" s="27"/>
      <c r="H6" s="27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6" t="s">
        <v>2</v>
      </c>
      <c r="B7" s="26"/>
      <c r="C7" s="26"/>
      <c r="D7" s="52" t="s">
        <v>84</v>
      </c>
      <c r="E7" s="27"/>
      <c r="F7" s="27"/>
      <c r="G7" s="27"/>
      <c r="H7" s="27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6" t="s">
        <v>3</v>
      </c>
      <c r="B8" s="26"/>
      <c r="C8" s="26"/>
      <c r="D8" s="26"/>
      <c r="E8" s="26"/>
      <c r="F8" s="26"/>
      <c r="G8" s="26"/>
      <c r="H8" s="3">
        <v>3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6" t="s">
        <v>4</v>
      </c>
      <c r="B9" s="26"/>
      <c r="C9" s="26"/>
      <c r="D9" s="26"/>
      <c r="E9" s="26"/>
      <c r="F9" s="26"/>
      <c r="G9" s="26"/>
      <c r="H9" s="25">
        <v>2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6" t="s">
        <v>5</v>
      </c>
      <c r="B10" s="26"/>
      <c r="C10" s="26"/>
      <c r="D10" s="26"/>
      <c r="E10" s="26"/>
      <c r="F10" s="26"/>
      <c r="G10" s="26"/>
      <c r="H10" s="25">
        <v>0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6" t="s">
        <v>6</v>
      </c>
      <c r="B11" s="26"/>
      <c r="C11" s="26"/>
      <c r="D11" s="26"/>
      <c r="E11" s="26"/>
      <c r="F11" s="26"/>
      <c r="G11" s="26"/>
      <c r="H11" s="25">
        <v>1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6" t="s">
        <v>49</v>
      </c>
      <c r="B12" s="26"/>
      <c r="C12" s="26"/>
      <c r="D12" s="26"/>
      <c r="E12" s="26"/>
      <c r="F12" s="26"/>
      <c r="G12" s="26"/>
      <c r="H12" s="25">
        <v>20</v>
      </c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6" t="s">
        <v>50</v>
      </c>
      <c r="B13" s="26"/>
      <c r="C13" s="26"/>
      <c r="D13" s="26"/>
      <c r="E13" s="26"/>
      <c r="F13" s="26"/>
      <c r="G13" s="26"/>
      <c r="H13" s="25">
        <v>70</v>
      </c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6" t="s">
        <v>7</v>
      </c>
      <c r="B14" s="26"/>
      <c r="C14" s="26"/>
      <c r="D14" s="26"/>
      <c r="E14" s="26"/>
      <c r="F14" s="26"/>
      <c r="G14" s="26"/>
      <c r="H14" s="25">
        <v>80</v>
      </c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25"/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6" t="s">
        <v>8</v>
      </c>
      <c r="B16" s="26"/>
      <c r="C16" s="26"/>
      <c r="D16" s="26"/>
      <c r="E16" s="26"/>
      <c r="F16" s="26"/>
      <c r="G16" s="26"/>
      <c r="H16" s="25"/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6" t="s">
        <v>51</v>
      </c>
      <c r="B17" s="26"/>
      <c r="C17" s="26"/>
      <c r="D17" s="26"/>
      <c r="E17" s="26"/>
      <c r="F17" s="26"/>
      <c r="G17" s="26"/>
      <c r="H17" s="25"/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6" t="s">
        <v>9</v>
      </c>
      <c r="B18" s="26"/>
      <c r="C18" s="26"/>
      <c r="D18" s="26"/>
      <c r="E18" s="26"/>
      <c r="F18" s="26"/>
      <c r="G18" s="26"/>
      <c r="H18" s="25"/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6" t="s">
        <v>75</v>
      </c>
      <c r="B19" s="26"/>
      <c r="C19" s="26"/>
      <c r="D19" s="26"/>
      <c r="E19" s="26"/>
      <c r="F19" s="26"/>
      <c r="G19" s="26"/>
      <c r="H19" s="25"/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6" t="s">
        <v>10</v>
      </c>
      <c r="B20" s="26"/>
      <c r="C20" s="26"/>
      <c r="D20" s="26"/>
      <c r="E20" s="26"/>
      <c r="F20" s="26"/>
      <c r="G20" s="26"/>
      <c r="H20" s="25"/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6" t="s">
        <v>11</v>
      </c>
      <c r="B21" s="26"/>
      <c r="C21" s="26"/>
      <c r="D21" s="26"/>
      <c r="E21" s="26"/>
      <c r="F21" s="26"/>
      <c r="G21" s="26"/>
      <c r="H21" s="25"/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6" t="s">
        <v>12</v>
      </c>
      <c r="B22" s="26"/>
      <c r="C22" s="26"/>
      <c r="D22" s="26"/>
      <c r="E22" s="26"/>
      <c r="F22" s="26"/>
      <c r="G22" s="26"/>
      <c r="H22" s="25">
        <v>8</v>
      </c>
      <c r="I22" s="38" t="s">
        <v>81</v>
      </c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6" t="s">
        <v>13</v>
      </c>
      <c r="B23" s="26"/>
      <c r="C23" s="26"/>
      <c r="D23" s="26"/>
      <c r="E23" s="26"/>
      <c r="F23" s="26"/>
      <c r="G23" s="26"/>
      <c r="H23" s="25">
        <v>6</v>
      </c>
      <c r="I23" s="34" t="s">
        <v>82</v>
      </c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6" t="s">
        <v>14</v>
      </c>
      <c r="B24" s="26"/>
      <c r="C24" s="26"/>
      <c r="D24" s="26"/>
      <c r="E24" s="26"/>
      <c r="F24" s="26"/>
      <c r="G24" s="26"/>
      <c r="H24" s="25">
        <v>4</v>
      </c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6" t="s">
        <v>15</v>
      </c>
      <c r="B25" s="26"/>
      <c r="C25" s="26"/>
      <c r="D25" s="26"/>
      <c r="E25" s="26"/>
      <c r="F25" s="26"/>
      <c r="G25" s="26"/>
      <c r="H25" s="25"/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6" t="s">
        <v>16</v>
      </c>
      <c r="B26" s="26"/>
      <c r="C26" s="26"/>
      <c r="D26" s="26"/>
      <c r="E26" s="26"/>
      <c r="F26" s="26"/>
      <c r="G26" s="26"/>
      <c r="H26" s="25">
        <v>2</v>
      </c>
      <c r="I26" s="34" t="s">
        <v>80</v>
      </c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6" t="s">
        <v>17</v>
      </c>
      <c r="B27" s="26"/>
      <c r="C27" s="26"/>
      <c r="D27" s="26"/>
      <c r="E27" s="26"/>
      <c r="F27" s="26"/>
      <c r="G27" s="26"/>
      <c r="H27" s="25">
        <v>1</v>
      </c>
      <c r="I27" s="39" t="s">
        <v>79</v>
      </c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6:C6"/>
    <mergeCell ref="D6:H6"/>
    <mergeCell ref="A7:C7"/>
    <mergeCell ref="D7:H7"/>
    <mergeCell ref="D5:H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09375" defaultRowHeight="14.4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zoomScaleNormal="100" workbookViewId="0">
      <selection activeCell="B28" sqref="B28"/>
    </sheetView>
  </sheetViews>
  <sheetFormatPr defaultColWidth="9.109375" defaultRowHeight="14.4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33.75</v>
      </c>
      <c r="H7" s="5"/>
      <c r="I7" s="6"/>
      <c r="J7" s="5"/>
      <c r="K7" s="7">
        <f>G7/$G$23</f>
        <v>0.38063909774436094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13.5</v>
      </c>
      <c r="H8" s="5"/>
      <c r="I8" s="6"/>
      <c r="J8" s="5"/>
      <c r="K8" s="7">
        <f t="shared" ref="K8:K22" si="0">G8/$G$23</f>
        <v>0.15225563909774437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20.416666666666664</v>
      </c>
      <c r="H9" s="5"/>
      <c r="I9" s="6"/>
      <c r="J9" s="5"/>
      <c r="K9" s="7">
        <f t="shared" si="0"/>
        <v>0.23026315789473684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8</v>
      </c>
      <c r="H17" s="5"/>
      <c r="I17" s="6"/>
      <c r="J17" s="5"/>
      <c r="K17" s="7">
        <f t="shared" si="0"/>
        <v>9.0225563909774445E-2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6</v>
      </c>
      <c r="H18" s="5"/>
      <c r="I18" s="6"/>
      <c r="J18" s="5"/>
      <c r="K18" s="7">
        <f t="shared" si="0"/>
        <v>6.7669172932330837E-2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4</v>
      </c>
      <c r="H19" s="5"/>
      <c r="I19" s="6"/>
      <c r="J19" s="5"/>
      <c r="K19" s="7">
        <f t="shared" si="0"/>
        <v>4.5112781954887222E-2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2</v>
      </c>
      <c r="H21" s="5"/>
      <c r="I21" s="6"/>
      <c r="J21" s="5"/>
      <c r="K21" s="7">
        <f t="shared" si="0"/>
        <v>2.2556390977443611E-2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1</v>
      </c>
      <c r="H22" s="5"/>
      <c r="I22" s="6"/>
      <c r="J22" s="5"/>
      <c r="K22" s="7">
        <f t="shared" si="0"/>
        <v>1.1278195488721806E-2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88.666666666666657</v>
      </c>
      <c r="H23" s="4"/>
      <c r="I23" s="8"/>
      <c r="J23" s="4"/>
      <c r="K23" s="9">
        <f>SUM(K7:K22)</f>
        <v>1.0000000000000002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2.9555555555555553</v>
      </c>
      <c r="I25" s="20" t="s">
        <v>32</v>
      </c>
      <c r="J25" s="21">
        <f>G23/25</f>
        <v>3.5466666666666664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B7" sqref="B7"/>
    </sheetView>
  </sheetViews>
  <sheetFormatPr defaultColWidth="9" defaultRowHeight="14.4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Virtualni dizajn u mehatronici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54.916666666666664</v>
      </c>
    </row>
    <row r="9" spans="1:2">
      <c r="A9" s="18" t="s">
        <v>68</v>
      </c>
      <c r="B9" s="19">
        <f>IF(Proračun!G24="OK",B7+B8,"")</f>
        <v>88.666666666666657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WIN11</dc:creator>
  <cp:lastModifiedBy>WIN11</cp:lastModifiedBy>
  <dcterms:created xsi:type="dcterms:W3CDTF">2006-09-16T00:00:00Z</dcterms:created>
  <dcterms:modified xsi:type="dcterms:W3CDTF">2025-04-16T19:37:13Z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