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II Godina\kalkulatori\"/>
    </mc:Choice>
  </mc:AlternateContent>
  <bookViews>
    <workbookView xWindow="0" yWindow="0" windowWidth="38400" windowHeight="17736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<sst xmlns="http://schemas.openxmlformats.org/spreadsheetml/2006/main" count="86" uniqueCount="81">
  <si>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</si>
  <si>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</si>
  <si>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</si>
  <si>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</si>
  <si>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</si>
  <si>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</si>
  <si>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</si>
  <si>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</si>
  <si>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</si>
  <si>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</si>
  <si>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</si>
  <si>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</si>
  <si>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</si>
  <si>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</si>
  <si>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</si>
  <si>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</si>
  <si>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</si>
  <si>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</si>
  <si>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</si>
  <si>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</si>
  <si>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</si>
  <si>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</si>
  <si>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</si>
  <si>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</si>
  <si>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</si>
  <si>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</si>
  <si>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</si>
  <si>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</si>
  <si>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</si>
  <si>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</si>
  <si>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</si>
  <si>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</si>
  <si>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</si>
  <si>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</si>
  <si>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</si>
  <si>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</si>
  <si>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</si>
  <si>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</si>
  <si>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</si>
  <si>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</si>
  <si>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</si>
  <si>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</si>
  <si>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</si>
  <si>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</si>
  <si>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</si>
  <si>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</si>
  <si>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</si>
  <si>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</si>
  <si>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</si>
  <si>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</si>
  <si>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</si>
  <si>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</si>
  <si>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</si>
  <si>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</si>
  <si>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</si>
  <si>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</si>
  <si>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</si>
  <si>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</si>
  <si>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</si>
  <si>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</si>
  <si>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</si>
  <si>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</si>
  <si>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</si>
  <si>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</si>
  <si>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</si>
  <si>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</si>
  <si>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</si>
  <si>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</si>
  <si>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</si>
  <si>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</si>
  <si>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</si>
  <si>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</si>
  <si>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</si>
  <si>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</si>
  <si>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</si>
  <si>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</si>
  <si>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</si>
  <si>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</si>
  <si>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</si>
  <si>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</si>
  <si>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Uljna hidraulika i pneumatika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</si>
</sst>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I14" sqref="I14:R14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25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25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25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6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3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1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300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180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3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3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30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2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2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2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3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30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1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1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56.25</v>
      </c>
      <c r="H7" s="5"/>
      <c r="I7" s="6"/>
      <c r="J7" s="5"/>
      <c r="K7" s="7">
        <f>G7/$G$23</f>
        <v>0.36348949919224555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30</v>
      </c>
      <c r="H8" s="5"/>
      <c r="I8" s="6"/>
      <c r="J8" s="5"/>
      <c r="K8" s="7">
        <f t="shared" ref="K8:K22" si="0">G8/$G$23</f>
        <v>0.1938610662358643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47.5</v>
      </c>
      <c r="H9" s="5"/>
      <c r="I9" s="6"/>
      <c r="J9" s="5"/>
      <c r="K9" s="7">
        <f t="shared" si="0"/>
        <v>0.30694668820678511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3</v>
      </c>
      <c r="H13" s="5"/>
      <c r="I13" s="6"/>
      <c r="J13" s="5"/>
      <c r="K13" s="7">
        <f t="shared" si="0"/>
        <v>1.9386106623586429E-2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3</v>
      </c>
      <c r="H14" s="5"/>
      <c r="I14" s="6"/>
      <c r="J14" s="5"/>
      <c r="K14" s="7">
        <f t="shared" si="0"/>
        <v>1.9386106623586429E-2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2</v>
      </c>
      <c r="H15" s="5"/>
      <c r="I15" s="6"/>
      <c r="J15" s="5"/>
      <c r="K15" s="7">
        <f t="shared" si="0"/>
        <v>1.2924071082390954E-2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2</v>
      </c>
      <c r="H16" s="5"/>
      <c r="I16" s="6"/>
      <c r="J16" s="5"/>
      <c r="K16" s="7">
        <f t="shared" si="0"/>
        <v>1.2924071082390954E-2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2</v>
      </c>
      <c r="H17" s="5"/>
      <c r="I17" s="6"/>
      <c r="J17" s="5"/>
      <c r="K17" s="7">
        <f t="shared" si="0"/>
        <v>1.2924071082390954E-2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2</v>
      </c>
      <c r="H18" s="5"/>
      <c r="I18" s="6"/>
      <c r="J18" s="5"/>
      <c r="K18" s="7">
        <f t="shared" si="0"/>
        <v>1.2924071082390954E-2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3</v>
      </c>
      <c r="H19" s="5"/>
      <c r="I19" s="6"/>
      <c r="J19" s="5"/>
      <c r="K19" s="7">
        <f t="shared" si="0"/>
        <v>1.9386106623586429E-2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2</v>
      </c>
      <c r="H20" s="5"/>
      <c r="I20" s="6"/>
      <c r="J20" s="5"/>
      <c r="K20" s="7">
        <f t="shared" si="0"/>
        <v>1.2924071082390954E-2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1</v>
      </c>
      <c r="H21" s="5"/>
      <c r="I21" s="6"/>
      <c r="J21" s="5"/>
      <c r="K21" s="7">
        <f t="shared" si="0"/>
        <v>6.462035541195477E-3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1</v>
      </c>
      <c r="H22" s="5"/>
      <c r="I22" s="6"/>
      <c r="J22" s="5"/>
      <c r="K22" s="7">
        <f t="shared" si="0"/>
        <v>6.462035541195477E-3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154.75</v>
      </c>
      <c r="H23" s="4"/>
      <c r="I23" s="8"/>
      <c r="J23" s="4"/>
      <c r="K23" s="9">
        <f>SUM(K7:K22)</f>
        <v>0.99999999999999978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5.1583333333333332</v>
      </c>
      <c r="I25" s="20" t="s">
        <v>32</v>
      </c>
      <c r="J25" s="21">
        <f>G23/25</f>
        <v>6.19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Uljna hidraulika i pneumatika 1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98.5</v>
      </c>
    </row>
    <row r="9" spans="1:2">
      <c r="A9" s="18" t="s">
        <v>68</v>
      </c>
      <c r="B9" s="19">
        <f>IF(Proračun!G24="OK",B7+B8,"")</f>
        <v>154.75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ALMIR OSMANOVIC</cp:lastModifiedBy>
  <dcterms:created xsi:type="dcterms:W3CDTF">2006-09-16T00:00:00Z</dcterms:created>
  <dcterms:modified xsi:type="dcterms:W3CDTF">2025-05-10T20:08:59Z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