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6" yWindow="-96" windowWidth="23232" windowHeight="12432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24519"/>
</workbook>
</file>

<file path=xl/calcChain.xml><?xml version="1.0" encoding="utf-8"?>
<calcChain xmlns="http://schemas.openxmlformats.org/spreadsheetml/2006/main">
  <c r="G8" i="7"/>
  <c r="B5" i="3"/>
  <c r="B6"/>
  <c r="B4"/>
  <c r="I14" i="6"/>
  <c r="I13"/>
  <c r="I12"/>
  <c r="I11"/>
  <c r="I10"/>
  <c r="I9"/>
  <c r="I8"/>
  <c r="I7"/>
  <c r="G10" i="7"/>
  <c r="G22"/>
  <c r="G21"/>
  <c r="G11"/>
  <c r="G9"/>
  <c r="J6"/>
  <c r="H6"/>
  <c r="G23" l="1"/>
  <c r="H25" l="1"/>
  <c r="J25"/>
  <c r="K22"/>
  <c r="K10"/>
  <c r="K15"/>
  <c r="K18"/>
  <c r="K14"/>
  <c r="K20"/>
  <c r="K16"/>
  <c r="K11"/>
  <c r="K9"/>
  <c r="K21"/>
  <c r="K19"/>
  <c r="K17"/>
  <c r="G24"/>
  <c r="K13"/>
  <c r="K8"/>
  <c r="K12"/>
  <c r="K7"/>
  <c r="B8" i="3" l="1"/>
  <c r="B7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<sst xmlns="http://schemas.openxmlformats.org/spreadsheetml/2006/main" count="86" uniqueCount="81">
  <si>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</si>
  <si>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</si>
  <si>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</si>
  <si>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</si>
  <si>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</si>
  <si>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</si>
  <si>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</si>
  <si>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</si>
  <si>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</si>
  <si>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</si>
  <si>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</si>
  <si>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</si>
  <si>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</si>
  <si>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</si>
  <si>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</si>
  <si>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</si>
  <si>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</si>
  <si>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</si>
  <si>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</si>
  <si>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</si>
  <si>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</si>
  <si>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</si>
  <si>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</si>
  <si>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</si>
  <si>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</si>
  <si>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</si>
  <si>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</si>
  <si>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</si>
  <si>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</si>
  <si>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</si>
  <si>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</si>
  <si>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</si>
  <si>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</si>
  <si>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</si>
  <si>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</si>
  <si>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</si>
  <si>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</si>
  <si>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</si>
  <si>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</si>
  <si>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</si>
  <si>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</si>
  <si>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</si>
  <si>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</si>
  <si>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</si>
  <si>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</si>
  <si>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</si>
  <si>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</si>
  <si>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</si>
  <si>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</si>
  <si>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</si>
  <si>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</si>
  <si>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</si>
  <si>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</si>
  <si>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</si>
  <si>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</si>
  <si>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</si>
  <si>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</si>
  <si>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</si>
  <si>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</si>
  <si>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</si>
  <si>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</si>
  <si>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</si>
  <si>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</si>
  <si>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</si>
  <si>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</si>
  <si>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</si>
  <si>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</si>
  <si>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</si>
  <si>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</si>
  <si>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</si>
  <si>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</si>
  <si>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</si>
  <si>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</si>
  <si>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</si>
  <si>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</si>
  <si>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</si>
  <si>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</si>
  <si>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</si>
  <si>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</si>
  <si>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</si>
  <si>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Tradicionalna medicina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</si>
</sst>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showGridLines="0" tabSelected="1" workbookViewId="0">
      <selection activeCell="D7" sqref="D7:H7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3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/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2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/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showGridLines="0" topLeftCell="A4" zoomScale="160" zoomScaleNormal="160" workbookViewId="0">
      <selection activeCell="M17" sqref="M17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showGridLines="0" topLeftCell="A4" zoomScale="160" zoomScaleNormal="160" workbookViewId="0">
      <selection activeCell="M20" sqref="M20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v>56.25</v>
      </c>
      <c r="H7" s="5"/>
      <c r="I7" s="6"/>
      <c r="J7" s="5"/>
      <c r="K7" s="7">
        <f>G7/$G$23</f>
        <v>0.66241413150147199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10</v>
      </c>
      <c r="H8" s="5"/>
      <c r="I8" s="6"/>
      <c r="J8" s="5"/>
      <c r="K8" s="7">
        <f t="shared" ref="K8:K22" si="0">G8/$G$23</f>
        <v>0.11776251226692835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16.666666666666668</v>
      </c>
      <c r="H9" s="5"/>
      <c r="I9" s="6"/>
      <c r="J9" s="5"/>
      <c r="K9" s="7">
        <f t="shared" si="0"/>
        <v>0.19627085377821393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v>2</v>
      </c>
      <c r="H14" s="5"/>
      <c r="I14" s="6"/>
      <c r="J14" s="5"/>
      <c r="K14" s="7">
        <f t="shared" si="0"/>
        <v>2.3552502453385672E-2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0</v>
      </c>
      <c r="H21" s="5"/>
      <c r="I21" s="6"/>
      <c r="J21" s="5"/>
      <c r="K21" s="7">
        <f t="shared" si="0"/>
        <v>0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84.916666666666671</v>
      </c>
      <c r="H23" s="4"/>
      <c r="I23" s="8"/>
      <c r="J23" s="4"/>
      <c r="K23" s="9">
        <f>SUM(K7:K22)</f>
        <v>1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2.8305555555555557</v>
      </c>
      <c r="I25" s="20" t="s">
        <v>32</v>
      </c>
      <c r="J25" s="21">
        <f>G23/25</f>
        <v>3.3966666666666669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Tradicionalna medicina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28.666666666666668</v>
      </c>
    </row>
    <row r="9" spans="1:2">
      <c r="A9" s="18" t="s">
        <v>68</v>
      </c>
      <c r="B9" s="19">
        <f>IF(Proračun!G24="OK",B7+B8,"")</f>
        <v>84.916666666666671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dcterms:modified xsi:type="dcterms:W3CDTF">2025-05-23T08:05:09Z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