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hadaB\Desktop\kozm\"/>
    </mc:Choice>
  </mc:AlternateContent>
  <bookViews>
    <workbookView xWindow="0" yWindow="0" windowWidth="28800" windowHeight="11580" activeTab="2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62913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<sst xmlns="http://schemas.openxmlformats.org/spreadsheetml/2006/main" count="85" uniqueCount="80">
  <si>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</si>
  <si>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</si>
  <si>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</si>
  <si>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</si>
  <si>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</si>
  <si>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</si>
  <si>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</si>
  <si>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</si>
  <si>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</si>
  <si>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</si>
  <si>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</si>
  <si>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</si>
  <si>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</si>
  <si>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</si>
  <si>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</si>
  <si>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</si>
  <si>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</si>
  <si>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</si>
  <si>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</si>
  <si>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</si>
  <si>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</si>
  <si>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</si>
  <si>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</si>
  <si>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</si>
  <si>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</si>
  <si>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</si>
  <si>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</si>
  <si>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</si>
  <si>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</si>
  <si>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</si>
  <si>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</si>
  <si>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</si>
  <si>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</si>
  <si>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</si>
  <si>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</si>
  <si>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</si>
  <si>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</si>
  <si>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</si>
  <si>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</si>
  <si>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</si>
  <si>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</si>
  <si>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</si>
  <si>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</si>
  <si>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</si>
  <si>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</si>
  <si>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</si>
  <si>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</si>
  <si>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</si>
  <si>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</si>
  <si>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</si>
  <si>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</si>
  <si>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</si>
  <si>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</si>
  <si>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</si>
  <si>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</si>
  <si>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</si>
  <si>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</si>
  <si>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</si>
  <si>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</si>
  <si>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</si>
  <si>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</si>
  <si>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</si>
  <si>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</si>
  <si>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</si>
  <si>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</si>
  <si>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</si>
  <si>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</si>
  <si>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</si>
  <si>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</si>
  <si>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</si>
  <si>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</si>
  <si>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</si>
  <si>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</si>
  <si>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</si>
  <si>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</si>
  <si>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</si>
  <si>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</si>
  <si>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</si>
  <si>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konsultacije</t>
  </si>
  <si>
    <t>polaganje kolokvija 1 h, polaganje parcijale 1 h, polaganje završnog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</si>
</sst>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10" borderId="0" applyNumberFormat="0" applyBorder="0" applyAlignment="0" applyProtection="0"/>
  </cellStyleXfs>
  <cellXfs count="52">
    <xf numFmtId="0" fontId="0" fillId="0" borderId="0" xfId="0"/>
    <xf numFmtId="0" fontId="6" fillId="2" borderId="0" xfId="0" applyFont="1" applyFill="1"/>
    <xf numFmtId="0" fontId="0" fillId="2" borderId="0" xfId="0" applyFill="1"/>
    <xf numFmtId="0" fontId="0" fillId="3" borderId="0" xfId="0" applyFill="1"/>
    <xf numFmtId="0" fontId="6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6" fillId="6" borderId="0" xfId="0" applyNumberFormat="1" applyFont="1" applyFill="1"/>
    <xf numFmtId="10" fontId="6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6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8" fillId="8" borderId="0" xfId="0" applyFont="1" applyFill="1"/>
    <xf numFmtId="0" fontId="8" fillId="0" borderId="0" xfId="0" applyFont="1"/>
    <xf numFmtId="0" fontId="8" fillId="8" borderId="1" xfId="0" applyFont="1" applyFill="1" applyBorder="1"/>
    <xf numFmtId="2" fontId="8" fillId="8" borderId="1" xfId="0" applyNumberFormat="1" applyFont="1" applyFill="1" applyBorder="1"/>
    <xf numFmtId="0" fontId="10" fillId="9" borderId="0" xfId="1" applyFont="1" applyFill="1" applyAlignment="1">
      <alignment horizontal="right"/>
    </xf>
    <xf numFmtId="2" fontId="10" fillId="9" borderId="0" xfId="1" applyNumberFormat="1" applyFont="1" applyFill="1"/>
    <xf numFmtId="0" fontId="10" fillId="9" borderId="0" xfId="1" applyFont="1" applyFill="1"/>
    <xf numFmtId="0" fontId="11" fillId="9" borderId="0" xfId="1" applyFont="1" applyFill="1" applyAlignment="1">
      <alignment horizontal="right"/>
    </xf>
    <xf numFmtId="0" fontId="11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 wrapText="1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1" fillId="9" borderId="0" xfId="1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10" fillId="9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zoomScaleNormal="100" workbookViewId="0">
      <selection activeCell="M31" sqref="M31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9" t="s">
        <v>72</v>
      </c>
      <c r="B1" s="39"/>
      <c r="C1" s="39"/>
      <c r="D1" s="39"/>
      <c r="E1" s="39"/>
      <c r="F1" s="39"/>
      <c r="G1" s="39"/>
      <c r="H1" s="39"/>
    </row>
    <row r="2" spans="1:18">
      <c r="A2" s="39"/>
      <c r="B2" s="39"/>
      <c r="C2" s="39"/>
      <c r="D2" s="39"/>
      <c r="E2" s="39"/>
      <c r="F2" s="39"/>
      <c r="G2" s="39"/>
      <c r="H2" s="3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8" t="s">
        <v>0</v>
      </c>
      <c r="B5" s="38"/>
      <c r="C5" s="38"/>
      <c r="D5" s="40"/>
      <c r="E5" s="41"/>
      <c r="F5" s="41"/>
      <c r="G5" s="41"/>
      <c r="H5" s="41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8" t="s">
        <v>1</v>
      </c>
      <c r="B6" s="38"/>
      <c r="C6" s="38"/>
      <c r="D6" s="40"/>
      <c r="E6" s="41"/>
      <c r="F6" s="41"/>
      <c r="G6" s="41"/>
      <c r="H6" s="41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8" t="s">
        <v>2</v>
      </c>
      <c r="B7" s="38"/>
      <c r="C7" s="38"/>
      <c r="D7" s="40"/>
      <c r="E7" s="41"/>
      <c r="F7" s="41"/>
      <c r="G7" s="41"/>
      <c r="H7" s="41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8" t="s">
        <v>3</v>
      </c>
      <c r="B8" s="38"/>
      <c r="C8" s="38"/>
      <c r="D8" s="38"/>
      <c r="E8" s="38"/>
      <c r="F8" s="38"/>
      <c r="G8" s="38"/>
      <c r="H8" s="3">
        <v>6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8" t="s">
        <v>4</v>
      </c>
      <c r="B9" s="38"/>
      <c r="C9" s="38"/>
      <c r="D9" s="38"/>
      <c r="E9" s="38"/>
      <c r="F9" s="38"/>
      <c r="G9" s="38"/>
      <c r="H9" s="3">
        <v>3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8" t="s">
        <v>5</v>
      </c>
      <c r="B10" s="38"/>
      <c r="C10" s="38"/>
      <c r="D10" s="38"/>
      <c r="E10" s="38"/>
      <c r="F10" s="38"/>
      <c r="G10" s="38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8" t="s">
        <v>6</v>
      </c>
      <c r="B11" s="38"/>
      <c r="C11" s="38"/>
      <c r="D11" s="38"/>
      <c r="E11" s="38"/>
      <c r="F11" s="38"/>
      <c r="G11" s="38"/>
      <c r="H11" s="3">
        <v>2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8" t="s">
        <v>49</v>
      </c>
      <c r="B12" s="38"/>
      <c r="C12" s="38"/>
      <c r="D12" s="38"/>
      <c r="E12" s="38"/>
      <c r="F12" s="38"/>
      <c r="G12" s="38"/>
      <c r="H12" s="3">
        <v>350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8" t="s">
        <v>50</v>
      </c>
      <c r="B13" s="38"/>
      <c r="C13" s="38"/>
      <c r="D13" s="38"/>
      <c r="E13" s="38"/>
      <c r="F13" s="38"/>
      <c r="G13" s="38"/>
      <c r="H13" s="3">
        <v>200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8" t="s">
        <v>7</v>
      </c>
      <c r="B14" s="38"/>
      <c r="C14" s="38"/>
      <c r="D14" s="38"/>
      <c r="E14" s="38"/>
      <c r="F14" s="38"/>
      <c r="G14" s="38"/>
      <c r="H14" s="3">
        <v>100</v>
      </c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6" t="s">
        <v>60</v>
      </c>
      <c r="B15" s="37"/>
      <c r="C15" s="37"/>
      <c r="D15" s="37"/>
      <c r="E15" s="37"/>
      <c r="F15" s="37"/>
      <c r="G15" s="37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8" t="s">
        <v>8</v>
      </c>
      <c r="B16" s="38"/>
      <c r="C16" s="38"/>
      <c r="D16" s="38"/>
      <c r="E16" s="38"/>
      <c r="F16" s="38"/>
      <c r="G16" s="38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8" t="s">
        <v>51</v>
      </c>
      <c r="B17" s="38"/>
      <c r="C17" s="38"/>
      <c r="D17" s="38"/>
      <c r="E17" s="38"/>
      <c r="F17" s="38"/>
      <c r="G17" s="38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8" t="s">
        <v>9</v>
      </c>
      <c r="B18" s="38"/>
      <c r="C18" s="38"/>
      <c r="D18" s="38"/>
      <c r="E18" s="38"/>
      <c r="F18" s="38"/>
      <c r="G18" s="38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8" t="s">
        <v>75</v>
      </c>
      <c r="B19" s="38"/>
      <c r="C19" s="38"/>
      <c r="D19" s="38"/>
      <c r="E19" s="38"/>
      <c r="F19" s="38"/>
      <c r="G19" s="38"/>
      <c r="H19" s="3"/>
      <c r="I19" s="35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8" t="s">
        <v>10</v>
      </c>
      <c r="B20" s="38"/>
      <c r="C20" s="38"/>
      <c r="D20" s="38"/>
      <c r="E20" s="38"/>
      <c r="F20" s="38"/>
      <c r="G20" s="38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8" t="s">
        <v>11</v>
      </c>
      <c r="B21" s="38"/>
      <c r="C21" s="38"/>
      <c r="D21" s="38"/>
      <c r="E21" s="38"/>
      <c r="F21" s="38"/>
      <c r="G21" s="38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8" t="s">
        <v>12</v>
      </c>
      <c r="B22" s="38"/>
      <c r="C22" s="38"/>
      <c r="D22" s="38"/>
      <c r="E22" s="38"/>
      <c r="F22" s="38"/>
      <c r="G22" s="38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8" t="s">
        <v>13</v>
      </c>
      <c r="B23" s="38"/>
      <c r="C23" s="38"/>
      <c r="D23" s="38"/>
      <c r="E23" s="38"/>
      <c r="F23" s="38"/>
      <c r="G23" s="38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8" t="s">
        <v>14</v>
      </c>
      <c r="B24" s="38"/>
      <c r="C24" s="38"/>
      <c r="D24" s="38"/>
      <c r="E24" s="38"/>
      <c r="F24" s="38"/>
      <c r="G24" s="38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8" t="s">
        <v>15</v>
      </c>
      <c r="B25" s="38"/>
      <c r="C25" s="38"/>
      <c r="D25" s="38"/>
      <c r="E25" s="38"/>
      <c r="F25" s="38"/>
      <c r="G25" s="38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8" t="s">
        <v>16</v>
      </c>
      <c r="B26" s="38"/>
      <c r="C26" s="38"/>
      <c r="D26" s="38"/>
      <c r="E26" s="38"/>
      <c r="F26" s="38"/>
      <c r="G26" s="38"/>
      <c r="H26" s="3">
        <v>3</v>
      </c>
      <c r="I26" s="25" t="s">
        <v>79</v>
      </c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8" t="s">
        <v>17</v>
      </c>
      <c r="B27" s="38"/>
      <c r="C27" s="38"/>
      <c r="D27" s="38"/>
      <c r="E27" s="38"/>
      <c r="F27" s="38"/>
      <c r="G27" s="38"/>
      <c r="H27" s="3">
        <v>1</v>
      </c>
      <c r="I27" s="29" t="s">
        <v>78</v>
      </c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60" zoomScaleNormal="160" workbookViewId="0">
      <selection activeCell="K18" sqref="K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9" t="s">
        <v>73</v>
      </c>
      <c r="B1" s="39"/>
      <c r="C1" s="39"/>
      <c r="D1" s="39"/>
      <c r="E1" s="39"/>
      <c r="F1" s="39"/>
      <c r="G1" s="39"/>
      <c r="H1" s="39"/>
    </row>
    <row r="2" spans="1:11">
      <c r="A2" s="39"/>
      <c r="B2" s="39"/>
      <c r="C2" s="39"/>
      <c r="D2" s="39"/>
      <c r="E2" s="39"/>
      <c r="F2" s="39"/>
      <c r="G2" s="39"/>
      <c r="H2" s="3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topLeftCell="A4" zoomScale="160" zoomScaleNormal="160" workbookViewId="0">
      <selection activeCell="M23" sqref="M23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56.25</v>
      </c>
      <c r="H7" s="5"/>
      <c r="I7" s="6"/>
      <c r="J7" s="5"/>
      <c r="K7" s="7">
        <f>G7/$G$23</f>
        <v>0.33202164289227737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42.500000000000007</v>
      </c>
      <c r="H8" s="5"/>
      <c r="I8" s="6"/>
      <c r="J8" s="5"/>
      <c r="K8" s="7">
        <f t="shared" ref="K8:K22" si="0">G8/$G$23</f>
        <v>0.25086079685194296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66.666666666666671</v>
      </c>
      <c r="H9" s="5"/>
      <c r="I9" s="6"/>
      <c r="J9" s="5"/>
      <c r="K9" s="7">
        <f t="shared" si="0"/>
        <v>0.3935071323167732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3</v>
      </c>
      <c r="H21" s="5"/>
      <c r="I21" s="6"/>
      <c r="J21" s="5"/>
      <c r="K21" s="7">
        <f t="shared" si="0"/>
        <v>1.7707820954254792E-2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1</v>
      </c>
      <c r="H22" s="5"/>
      <c r="I22" s="6"/>
      <c r="J22" s="5"/>
      <c r="K22" s="7">
        <f t="shared" si="0"/>
        <v>5.9026069847515983E-3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169.41666666666669</v>
      </c>
      <c r="H23" s="4"/>
      <c r="I23" s="8"/>
      <c r="J23" s="4"/>
      <c r="K23" s="9">
        <f>SUM(K7:K22)</f>
        <v>0.99999999999999989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5.647222222222223</v>
      </c>
      <c r="I25" s="20" t="s">
        <v>32</v>
      </c>
      <c r="J25" s="21">
        <f>G23/25</f>
        <v>6.7766666666666673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E29" sqref="E29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>
        <f>Aktivnosti!D5</f>
        <v>0</v>
      </c>
    </row>
    <row r="5" spans="1:2">
      <c r="A5" s="18" t="s">
        <v>1</v>
      </c>
      <c r="B5" s="18">
        <f>Aktivnosti!D6</f>
        <v>0</v>
      </c>
    </row>
    <row r="6" spans="1:2">
      <c r="A6" s="18" t="s">
        <v>2</v>
      </c>
      <c r="B6" s="18">
        <f>Aktivnosti!D7</f>
        <v>0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113.16666666666669</v>
      </c>
    </row>
    <row r="9" spans="1:2">
      <c r="A9" s="18" t="s">
        <v>68</v>
      </c>
      <c r="B9" s="19">
        <f>IF(Proračun!G24="OK",B7+B8,"")</f>
        <v>169.41666666666669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Nihada Begtasevic</cp:lastModifiedBy>
  <dcterms:created xsi:type="dcterms:W3CDTF">2006-09-16T00:00:00Z</dcterms:created>
  <dcterms:modified xsi:type="dcterms:W3CDTF">2025-07-17T07:42:05Z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